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12. Weizenbrötchten über Nacht\"/>
    </mc:Choice>
  </mc:AlternateContent>
  <bookViews>
    <workbookView xWindow="2040" yWindow="0" windowWidth="19200" windowHeight="10770"/>
  </bookViews>
  <sheets>
    <sheet name="Rezeptur" sheetId="1" r:id="rId1"/>
  </sheets>
  <definedNames>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H40" i="1"/>
  <c r="Y38" i="1"/>
  <c r="W38" i="1" s="1"/>
  <c r="U38" i="1" s="1"/>
  <c r="S38" i="1" s="1"/>
  <c r="Q38" i="1" s="1"/>
  <c r="X38" i="1"/>
  <c r="V38" i="1" s="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J18" i="1" s="1"/>
  <c r="S40" i="1"/>
  <c r="D40" i="1" s="1"/>
  <c r="J40" i="1" s="1"/>
  <c r="J20" i="1" l="1"/>
  <c r="J19" i="1"/>
  <c r="J14" i="1"/>
  <c r="J21" i="1"/>
  <c r="J37" i="1"/>
  <c r="J29" i="1"/>
  <c r="J28" i="1"/>
  <c r="J31" i="1"/>
  <c r="J24" i="1"/>
  <c r="J36" i="1"/>
  <c r="J22" i="1"/>
  <c r="J30" i="1"/>
  <c r="J17" i="1"/>
  <c r="J27" i="1"/>
  <c r="J25" i="1"/>
  <c r="J35" i="1"/>
  <c r="J26" i="1"/>
  <c r="J16" i="1"/>
  <c r="J32" i="1"/>
  <c r="J33" i="1"/>
  <c r="J15" i="1"/>
  <c r="J34" i="1"/>
  <c r="J23" i="1"/>
</calcChain>
</file>

<file path=xl/sharedStrings.xml><?xml version="1.0" encoding="utf-8"?>
<sst xmlns="http://schemas.openxmlformats.org/spreadsheetml/2006/main" count="28" uniqueCount="21">
  <si>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</si>
  <si>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</si>
  <si>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</si>
  <si>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</si>
  <si>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</si>
  <si>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</si>
  <si>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</si>
  <si>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</si>
  <si>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</si>
  <si>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kg</t>
  </si>
  <si>
    <t>Hefe</t>
  </si>
  <si>
    <t>Salz</t>
  </si>
  <si>
    <t>Weizenmehl Type 550</t>
  </si>
  <si>
    <t>Universal-Back oder Dinkelkraft</t>
  </si>
  <si>
    <t>Pflanzenöl oder Butter</t>
  </si>
  <si>
    <t>Weizenbrötchen - Teigführung über Nacht</t>
  </si>
  <si>
    <t>Dinkelvollkornextrudat</t>
  </si>
  <si>
    <t>Flohsamenschalen</t>
  </si>
  <si>
    <r>
      <rPr>
        <b/>
        <sz val="11"/>
        <color theme="1"/>
        <rFont val="Lato"/>
      </rPr>
      <t xml:space="preserve">Teigherstellung: </t>
    </r>
    <r>
      <rPr>
        <sz val="11"/>
        <color theme="1"/>
        <rFont val="Lato"/>
      </rPr>
      <t xml:space="preserve">
Alle Zutaten vermischen und verkneten.
</t>
    </r>
    <r>
      <rPr>
        <b/>
        <sz val="11"/>
        <color theme="1"/>
        <rFont val="Lato"/>
      </rPr>
      <t>Knetzeit:</t>
    </r>
    <r>
      <rPr>
        <sz val="11"/>
        <color theme="1"/>
        <rFont val="Lato"/>
      </rPr>
      <t xml:space="preserve"> ca. 10 Min. 
</t>
    </r>
    <r>
      <rPr>
        <b/>
        <sz val="11"/>
        <color theme="1"/>
        <rFont val="Lato"/>
      </rPr>
      <t>Teigtemperatur</t>
    </r>
    <r>
      <rPr>
        <sz val="11"/>
        <color theme="1"/>
        <rFont val="Lato"/>
      </rPr>
      <t xml:space="preserve">: ca. 24-25°C wären optimal
</t>
    </r>
    <r>
      <rPr>
        <b/>
        <sz val="11"/>
        <color theme="1"/>
        <rFont val="Lato"/>
      </rPr>
      <t>Teigruhe:</t>
    </r>
    <r>
      <rPr>
        <sz val="11"/>
        <color theme="1"/>
        <rFont val="Lato"/>
      </rPr>
      <t xml:space="preserve"> 15-20 Min. - danach den Teig 1-2x aufziehen/falten, in eine leicht geölte Box/Schüssel/Wanne legen und kühlstellen, ca. 7-8°C 
</t>
    </r>
    <r>
      <rPr>
        <b/>
        <sz val="11"/>
        <color theme="1"/>
        <rFont val="Lato"/>
      </rPr>
      <t>Kühle Reifezeit:</t>
    </r>
    <r>
      <rPr>
        <sz val="11"/>
        <color theme="1"/>
        <rFont val="Lato"/>
      </rPr>
      <t xml:space="preserve"> 12-36 Std. - dann den Teig aus der Kühlung nehmen, ca. 1-2 Std. akklimatisieren lassen, 1x aufziehen/falten, nochmals ca. 20 Min. ruhen lassen. 
</t>
    </r>
    <r>
      <rPr>
        <b/>
        <sz val="11"/>
        <color theme="1"/>
        <rFont val="Lato"/>
      </rPr>
      <t xml:space="preserve">Aufarbeitung: </t>
    </r>
    <r>
      <rPr>
        <sz val="11"/>
        <color theme="1"/>
        <rFont val="Lato"/>
      </rPr>
      <t xml:space="preserve">Teig in ca. 90 g schwere Stücke teilen. 
</t>
    </r>
    <r>
      <rPr>
        <b/>
        <sz val="11"/>
        <color theme="1"/>
        <rFont val="Lato"/>
      </rPr>
      <t>Version 1:</t>
    </r>
    <r>
      <rPr>
        <sz val="11"/>
        <color theme="1"/>
        <rFont val="Lato"/>
      </rPr>
      <t xml:space="preserve"> Teiglinge rundschleifen und mit der Oberseite nach unten auf ein leicht bemehltes Tuch legen. Vor dem Backen umdrehen und einschneiden.
</t>
    </r>
    <r>
      <rPr>
        <b/>
        <sz val="11"/>
        <color theme="1"/>
        <rFont val="Lato"/>
      </rPr>
      <t>Version 2:</t>
    </r>
    <r>
      <rPr>
        <sz val="11"/>
        <color theme="1"/>
        <rFont val="Lato"/>
      </rPr>
      <t xml:space="preserve"> Teiglinge rund schleifen ca. 5-10 Min entspannen lassen (Zwischengare), dann in die gewünschte Form bringen (Knüppel, Knoten, Zöpfe o. ä.) und mit der Oberseite nach unten auf ein leicht bemehltes Tuch legen. Vor dem Backen umdrehen.
</t>
    </r>
    <r>
      <rPr>
        <b/>
        <sz val="11"/>
        <color theme="1"/>
        <rFont val="Lato"/>
      </rPr>
      <t>Stückgare:</t>
    </r>
    <r>
      <rPr>
        <sz val="11"/>
        <color theme="1"/>
        <rFont val="Lato"/>
      </rPr>
      <t xml:space="preserve"> ca. 30-40 Min. abgedeckt gehen lassen bis sich die Teiglinge sichtbar vergrößert haben, im Idealfall haben sie sich 
verdoppelt.
</t>
    </r>
    <r>
      <rPr>
        <b/>
        <sz val="11"/>
        <color theme="1"/>
        <rFont val="Lato"/>
      </rPr>
      <t>Backen:</t>
    </r>
    <r>
      <rPr>
        <sz val="11"/>
        <color theme="1"/>
        <rFont val="Lato"/>
      </rPr>
      <t xml:space="preserve"> Backofen mit Backblech vorheizen auf 230-240°C. die gut aufgegangenen Teiglinge auf vorgeheiztes Backblech legen und mit Schwaden anbacken. 
Nach ca. 15 Min. Schwaden ablassen (Ofentüre kurz öffnen). 
Für eine bessere Krustenbildung evtl. die letzten 5 Min, mit Umluft und leicht geöffneter Ofentür zu Ende backen. 
</t>
    </r>
    <r>
      <rPr>
        <b/>
        <sz val="11"/>
        <color theme="1"/>
        <rFont val="Lato"/>
      </rPr>
      <t>Backzeit gesamt:</t>
    </r>
    <r>
      <rPr>
        <sz val="11"/>
        <color theme="1"/>
        <rFont val="Lato"/>
      </rPr>
      <t xml:space="preserve"> ca. 20 Min.
</t>
    </r>
  </si>
  <si>
    <t>Wasser ca.</t>
  </si>
  <si>
    <t>Grundrezeptur ergibt 18 Brötchen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</si>
</sst>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5"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1"/>
      <color theme="1"/>
      <name val="Lato"/>
    </font>
    <font>
      <sz val="11"/>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4"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263">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15</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t="s">
        <v>20</v>
      </c>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c r="C14" s="22"/>
      <c r="D14" s="13">
        <v>0.96</v>
      </c>
      <c r="E14" s="19"/>
      <c r="F14" s="14"/>
      <c r="G14" s="15"/>
      <c r="H14" s="16" t="s">
        <v>12</v>
      </c>
      <c r="I14" s="17" t="s">
        <v>9</v>
      </c>
      <c r="J14" s="18">
        <f>IF(AND($I$5&gt;0,$R$40&gt;0),"-----",IF(D14&lt;&gt;"",D14*$J$41,""))</f>
        <v>0.96</v>
      </c>
      <c r="K14" s="15"/>
      <c r="L14" s="46" t="s">
        <v>18</v>
      </c>
      <c r="M14" s="19"/>
      <c r="N14" s="4"/>
      <c r="R14" s="5" t="str">
        <f>IF(I14="","",I14)</f>
        <v>kg</v>
      </c>
      <c r="S14" s="5">
        <f t="shared" ref="S14:S37" si="0">IF(AND(B14&lt;&gt;"o",B14&lt;&gt;"o2",B14&lt;&gt;"o3"),D14,0)</f>
        <v>0.96</v>
      </c>
      <c r="X14" s="15"/>
      <c r="Y14" s="15"/>
    </row>
    <row r="15" spans="1:25" ht="19.5" customHeight="1" x14ac:dyDescent="0.25">
      <c r="A15" s="19"/>
      <c r="B15" s="12"/>
      <c r="C15" s="22"/>
      <c r="D15" s="13">
        <v>0.04</v>
      </c>
      <c r="E15" s="19"/>
      <c r="F15" s="14"/>
      <c r="G15" s="15"/>
      <c r="H15" s="16" t="s">
        <v>16</v>
      </c>
      <c r="I15" s="17" t="s">
        <v>9</v>
      </c>
      <c r="J15" s="18">
        <f t="shared" ref="J15:J37" si="1">IF(AND($I$5&gt;0,$R$40&gt;0),"-----",IF(D15&lt;&gt;"",D15*$J$41,""))</f>
        <v>0.04</v>
      </c>
      <c r="K15" s="15"/>
      <c r="L15" s="47"/>
      <c r="M15" s="19"/>
      <c r="N15" s="4"/>
      <c r="R15" s="5" t="str">
        <f t="shared" ref="R15:R37" si="2">IF(I15="","",I15)</f>
        <v>kg</v>
      </c>
      <c r="S15" s="5">
        <f t="shared" si="0"/>
        <v>0.04</v>
      </c>
      <c r="X15" s="15"/>
      <c r="Y15" s="15"/>
    </row>
    <row r="16" spans="1:25" ht="19.5" customHeight="1" x14ac:dyDescent="0.25">
      <c r="A16" s="19"/>
      <c r="B16" s="12"/>
      <c r="C16" s="22"/>
      <c r="D16" s="13">
        <v>0.01</v>
      </c>
      <c r="E16" s="19"/>
      <c r="F16" s="14"/>
      <c r="G16" s="15"/>
      <c r="H16" s="16" t="s">
        <v>13</v>
      </c>
      <c r="I16" s="17" t="s">
        <v>9</v>
      </c>
      <c r="J16" s="18">
        <f t="shared" si="1"/>
        <v>0.01</v>
      </c>
      <c r="K16" s="15"/>
      <c r="L16" s="47"/>
      <c r="M16" s="19"/>
      <c r="N16" s="4"/>
      <c r="R16" s="5" t="str">
        <f t="shared" si="2"/>
        <v>kg</v>
      </c>
      <c r="S16" s="5">
        <f t="shared" si="0"/>
        <v>0.01</v>
      </c>
      <c r="X16" s="15"/>
      <c r="Y16" s="15"/>
    </row>
    <row r="17" spans="1:25" ht="19.5" customHeight="1" x14ac:dyDescent="0.25">
      <c r="A17" s="19"/>
      <c r="B17" s="12"/>
      <c r="C17" s="22"/>
      <c r="D17" s="13">
        <v>2E-3</v>
      </c>
      <c r="E17" s="19"/>
      <c r="F17" s="14"/>
      <c r="G17" s="15"/>
      <c r="H17" s="16" t="s">
        <v>17</v>
      </c>
      <c r="I17" s="17" t="s">
        <v>9</v>
      </c>
      <c r="J17" s="18">
        <f t="shared" si="1"/>
        <v>2E-3</v>
      </c>
      <c r="K17" s="15"/>
      <c r="L17" s="47"/>
      <c r="M17" s="19"/>
      <c r="N17" s="4"/>
      <c r="R17" s="5" t="str">
        <f t="shared" si="2"/>
        <v>kg</v>
      </c>
      <c r="S17" s="5">
        <f t="shared" si="0"/>
        <v>2E-3</v>
      </c>
      <c r="X17" s="43"/>
      <c r="Y17" s="15"/>
    </row>
    <row r="18" spans="1:25" ht="19.5" customHeight="1" x14ac:dyDescent="0.25">
      <c r="A18" s="19"/>
      <c r="B18" s="12"/>
      <c r="C18" s="22"/>
      <c r="D18" s="13">
        <v>2.1999999999999999E-2</v>
      </c>
      <c r="E18" s="19"/>
      <c r="F18" s="14"/>
      <c r="G18" s="15"/>
      <c r="H18" s="16" t="s">
        <v>11</v>
      </c>
      <c r="I18" s="17" t="s">
        <v>9</v>
      </c>
      <c r="J18" s="18">
        <f t="shared" ref="J18" si="3">IF(AND($I$5&gt;0,$R$40&gt;0),"-----",IF(D18&lt;&gt;"",D18*$J$41,""))</f>
        <v>2.1999999999999999E-2</v>
      </c>
      <c r="K18" s="15"/>
      <c r="L18" s="47"/>
      <c r="M18" s="19"/>
      <c r="N18" s="4"/>
      <c r="R18" s="5" t="str">
        <f t="shared" si="2"/>
        <v>kg</v>
      </c>
      <c r="S18" s="5">
        <f t="shared" si="0"/>
        <v>2.1999999999999999E-2</v>
      </c>
      <c r="X18" s="15"/>
      <c r="Y18" s="15"/>
    </row>
    <row r="19" spans="1:25" ht="19.5" customHeight="1" x14ac:dyDescent="0.25">
      <c r="A19" s="19"/>
      <c r="B19" s="12"/>
      <c r="C19" s="22"/>
      <c r="D19" s="13">
        <v>0.01</v>
      </c>
      <c r="E19" s="19"/>
      <c r="F19" s="14"/>
      <c r="G19" s="15"/>
      <c r="H19" s="16" t="s">
        <v>10</v>
      </c>
      <c r="I19" s="17" t="s">
        <v>9</v>
      </c>
      <c r="J19" s="18">
        <f t="shared" ref="J19" si="4">IF(AND($I$5&gt;0,$R$40&gt;0),"-----",IF(D19&lt;&gt;"",D19*$J$41,""))</f>
        <v>0.01</v>
      </c>
      <c r="K19" s="15"/>
      <c r="L19" s="47"/>
      <c r="M19" s="19"/>
      <c r="N19" s="4"/>
      <c r="R19" s="5" t="str">
        <f>IF(I19="","",I19)</f>
        <v>kg</v>
      </c>
      <c r="S19" s="5">
        <f>IF(AND(B19&lt;&gt;"o",B19&lt;&gt;"o2",B19&lt;&gt;"o3"),D19,0)</f>
        <v>0.01</v>
      </c>
      <c r="X19" s="15"/>
      <c r="Y19" s="15"/>
    </row>
    <row r="20" spans="1:25" ht="19.5" customHeight="1" x14ac:dyDescent="0.25">
      <c r="A20" s="19"/>
      <c r="B20" s="12"/>
      <c r="C20" s="22"/>
      <c r="D20" s="13">
        <v>6.0000000000000001E-3</v>
      </c>
      <c r="E20" s="19"/>
      <c r="F20" s="14"/>
      <c r="G20" s="15"/>
      <c r="H20" s="16" t="s">
        <v>14</v>
      </c>
      <c r="I20" s="17" t="s">
        <v>9</v>
      </c>
      <c r="J20" s="18">
        <f>IF(AND($I$5&gt;0,$R$40&gt;0),"-----",IF(D20&lt;&gt;"",D20*$J$41,""))</f>
        <v>6.0000000000000001E-3</v>
      </c>
      <c r="K20" s="15"/>
      <c r="L20" s="47"/>
      <c r="M20" s="19"/>
      <c r="N20" s="4"/>
      <c r="R20" s="5" t="str">
        <f>IF(I20="","",I20)</f>
        <v>kg</v>
      </c>
      <c r="S20" s="5">
        <f>IF(AND(B20&lt;&gt;"o",B20&lt;&gt;"o2",B20&lt;&gt;"o3"),D20,0)</f>
        <v>6.0000000000000001E-3</v>
      </c>
      <c r="X20" s="15"/>
      <c r="Y20" s="15"/>
    </row>
    <row r="21" spans="1:25" ht="19.5" customHeight="1" x14ac:dyDescent="0.25">
      <c r="A21" s="19"/>
      <c r="B21" s="12"/>
      <c r="C21" s="22"/>
      <c r="D21" s="13">
        <v>0.62</v>
      </c>
      <c r="E21" s="19"/>
      <c r="F21" s="14"/>
      <c r="G21" s="15"/>
      <c r="H21" s="16" t="s">
        <v>19</v>
      </c>
      <c r="I21" s="17" t="s">
        <v>9</v>
      </c>
      <c r="J21" s="18">
        <f t="shared" ref="J21" si="5">IF(AND($I$5&gt;0,$R$40&gt;0),"-----",IF(D21&lt;&gt;"",D21*$J$41,""))</f>
        <v>0.62</v>
      </c>
      <c r="K21" s="15"/>
      <c r="L21" s="47"/>
      <c r="M21" s="19"/>
      <c r="N21" s="4"/>
      <c r="R21" s="5" t="str">
        <f t="shared" si="2"/>
        <v>kg</v>
      </c>
      <c r="S21" s="5">
        <f t="shared" si="0"/>
        <v>0.62</v>
      </c>
      <c r="X21" s="15"/>
      <c r="Y21" s="15"/>
    </row>
    <row r="22" spans="1:25" ht="19.5" customHeight="1" x14ac:dyDescent="0.25">
      <c r="A22" s="19"/>
      <c r="B22" s="12"/>
      <c r="C22" s="22"/>
      <c r="D22" s="13"/>
      <c r="E22" s="19"/>
      <c r="F22" s="14"/>
      <c r="G22" s="15"/>
      <c r="H22" s="16"/>
      <c r="I22" s="17"/>
      <c r="J22" s="18" t="str">
        <f t="shared" si="1"/>
        <v/>
      </c>
      <c r="K22" s="15"/>
      <c r="L22" s="47"/>
      <c r="M22" s="19"/>
      <c r="N22" s="4"/>
      <c r="R22" s="5" t="str">
        <f t="shared" si="2"/>
        <v/>
      </c>
      <c r="S22" s="5">
        <f t="shared" si="0"/>
        <v>0</v>
      </c>
      <c r="X22" s="15"/>
      <c r="Y22" s="15"/>
    </row>
    <row r="23" spans="1:25" ht="19.5" customHeight="1" x14ac:dyDescent="0.25">
      <c r="A23" s="19"/>
      <c r="B23" s="12"/>
      <c r="C23" s="22"/>
      <c r="D23" s="13"/>
      <c r="E23" s="19"/>
      <c r="F23" s="14"/>
      <c r="G23" s="15"/>
      <c r="H23" s="16"/>
      <c r="I23" s="17"/>
      <c r="J23" s="18" t="str">
        <f t="shared" si="1"/>
        <v/>
      </c>
      <c r="K23" s="15"/>
      <c r="L23" s="47"/>
      <c r="M23" s="19"/>
      <c r="N23" s="4"/>
      <c r="R23" s="5" t="str">
        <f t="shared" si="2"/>
        <v/>
      </c>
      <c r="S23" s="5">
        <f t="shared" si="0"/>
        <v>0</v>
      </c>
      <c r="X23" s="15"/>
      <c r="Y23" s="15"/>
    </row>
    <row r="24" spans="1:25" ht="19.5" customHeight="1" x14ac:dyDescent="0.25">
      <c r="A24" s="19"/>
      <c r="B24" s="12"/>
      <c r="C24" s="22"/>
      <c r="D24" s="13"/>
      <c r="E24" s="19"/>
      <c r="F24" s="14"/>
      <c r="G24" s="15"/>
      <c r="H24" s="16"/>
      <c r="I24" s="17"/>
      <c r="J24" s="18" t="str">
        <f t="shared" si="1"/>
        <v/>
      </c>
      <c r="K24" s="15"/>
      <c r="L24" s="47"/>
      <c r="M24" s="19"/>
      <c r="N24" s="4"/>
      <c r="R24" s="5" t="str">
        <f t="shared" si="2"/>
        <v/>
      </c>
      <c r="S24" s="5">
        <f t="shared" si="0"/>
        <v>0</v>
      </c>
      <c r="X24" s="15"/>
      <c r="Y24" s="15"/>
    </row>
    <row r="25" spans="1:25" ht="19.5" customHeight="1" x14ac:dyDescent="0.25">
      <c r="A25" s="19"/>
      <c r="B25" s="12"/>
      <c r="C25" s="22"/>
      <c r="D25" s="13"/>
      <c r="E25" s="19"/>
      <c r="F25" s="14"/>
      <c r="G25" s="15"/>
      <c r="H25" s="16"/>
      <c r="I25" s="17"/>
      <c r="J25" s="18" t="str">
        <f t="shared" si="1"/>
        <v/>
      </c>
      <c r="K25" s="15"/>
      <c r="L25" s="47"/>
      <c r="M25" s="19"/>
      <c r="N25" s="4"/>
      <c r="R25" s="5" t="str">
        <f t="shared" si="2"/>
        <v/>
      </c>
      <c r="S25" s="5">
        <f t="shared" si="0"/>
        <v>0</v>
      </c>
      <c r="X25" s="15"/>
      <c r="Y25" s="15"/>
    </row>
    <row r="26" spans="1:25" ht="19.5" customHeight="1" x14ac:dyDescent="0.25">
      <c r="A26" s="19"/>
      <c r="B26" s="12"/>
      <c r="C26" s="22"/>
      <c r="D26" s="13"/>
      <c r="E26" s="19"/>
      <c r="F26" s="14"/>
      <c r="G26" s="15"/>
      <c r="H26" s="16"/>
      <c r="I26" s="17"/>
      <c r="J26" s="18" t="str">
        <f t="shared" si="1"/>
        <v/>
      </c>
      <c r="K26" s="15"/>
      <c r="L26" s="47"/>
      <c r="M26" s="19"/>
      <c r="N26" s="4"/>
      <c r="R26" s="5" t="str">
        <f t="shared" si="2"/>
        <v/>
      </c>
      <c r="S26" s="5">
        <f t="shared" si="0"/>
        <v>0</v>
      </c>
      <c r="X26" s="15"/>
      <c r="Y26" s="15"/>
    </row>
    <row r="27" spans="1:25" ht="19.5" customHeight="1" x14ac:dyDescent="0.25">
      <c r="A27" s="19"/>
      <c r="B27" s="12"/>
      <c r="C27" s="22"/>
      <c r="D27" s="13"/>
      <c r="E27" s="19"/>
      <c r="F27" s="14"/>
      <c r="G27" s="15"/>
      <c r="H27" s="16"/>
      <c r="I27" s="17"/>
      <c r="J27" s="18" t="str">
        <f t="shared" si="1"/>
        <v/>
      </c>
      <c r="K27" s="15"/>
      <c r="L27" s="47"/>
      <c r="M27" s="19"/>
      <c r="N27" s="4"/>
      <c r="R27" s="5" t="str">
        <f t="shared" si="2"/>
        <v/>
      </c>
      <c r="S27" s="5">
        <f t="shared" si="0"/>
        <v>0</v>
      </c>
      <c r="X27" s="15"/>
      <c r="Y27" s="15"/>
    </row>
    <row r="28" spans="1:25" ht="19.5" customHeight="1" x14ac:dyDescent="0.25">
      <c r="A28" s="19"/>
      <c r="B28" s="12"/>
      <c r="C28" s="22"/>
      <c r="D28" s="13"/>
      <c r="E28" s="19"/>
      <c r="F28" s="14"/>
      <c r="G28" s="15"/>
      <c r="H28" s="16"/>
      <c r="I28" s="17"/>
      <c r="J28" s="18" t="str">
        <f t="shared" si="1"/>
        <v/>
      </c>
      <c r="K28" s="15"/>
      <c r="L28" s="47"/>
      <c r="M28" s="19"/>
      <c r="N28" s="4"/>
      <c r="R28" s="5" t="str">
        <f t="shared" si="2"/>
        <v/>
      </c>
      <c r="S28" s="5">
        <f t="shared" si="0"/>
        <v>0</v>
      </c>
      <c r="X28" s="15"/>
      <c r="Y28" s="15"/>
    </row>
    <row r="29" spans="1:25" ht="19.5" customHeight="1" x14ac:dyDescent="0.25">
      <c r="A29" s="19"/>
      <c r="B29" s="12"/>
      <c r="C29" s="22"/>
      <c r="D29" s="13"/>
      <c r="E29" s="19"/>
      <c r="F29" s="14"/>
      <c r="G29" s="15"/>
      <c r="H29" s="16"/>
      <c r="I29" s="17"/>
      <c r="J29" s="18" t="str">
        <f t="shared" si="1"/>
        <v/>
      </c>
      <c r="K29" s="15"/>
      <c r="L29" s="47"/>
      <c r="M29" s="19"/>
      <c r="N29" s="4"/>
      <c r="R29" s="5" t="str">
        <f t="shared" si="2"/>
        <v/>
      </c>
      <c r="S29" s="5">
        <f t="shared" si="0"/>
        <v>0</v>
      </c>
      <c r="X29" s="15"/>
      <c r="Y29" s="15"/>
    </row>
    <row r="30" spans="1:25" ht="19.5" customHeight="1" x14ac:dyDescent="0.25">
      <c r="A30" s="19"/>
      <c r="B30" s="20"/>
      <c r="C30" s="22"/>
      <c r="D30" s="13"/>
      <c r="E30" s="19"/>
      <c r="F30" s="14"/>
      <c r="G30" s="15"/>
      <c r="H30" s="16"/>
      <c r="I30" s="17"/>
      <c r="J30" s="18" t="str">
        <f t="shared" si="1"/>
        <v/>
      </c>
      <c r="K30" s="15"/>
      <c r="L30" s="47"/>
      <c r="M30" s="19"/>
      <c r="N30" s="4"/>
      <c r="R30" s="5" t="str">
        <f t="shared" si="2"/>
        <v/>
      </c>
      <c r="S30" s="5">
        <f t="shared" si="0"/>
        <v>0</v>
      </c>
      <c r="X30" s="15"/>
      <c r="Y30" s="15"/>
    </row>
    <row r="31" spans="1:25" ht="19.5" customHeight="1" x14ac:dyDescent="0.25">
      <c r="A31" s="19"/>
      <c r="B31" s="20"/>
      <c r="C31" s="22"/>
      <c r="D31" s="13"/>
      <c r="E31" s="19"/>
      <c r="F31" s="14"/>
      <c r="G31" s="15"/>
      <c r="H31" s="16"/>
      <c r="I31" s="17"/>
      <c r="J31" s="18" t="str">
        <f t="shared" si="1"/>
        <v/>
      </c>
      <c r="K31" s="15"/>
      <c r="L31" s="47"/>
      <c r="M31" s="19"/>
      <c r="N31" s="4"/>
      <c r="R31" s="5" t="str">
        <f t="shared" si="2"/>
        <v/>
      </c>
      <c r="S31" s="5">
        <f t="shared" si="0"/>
        <v>0</v>
      </c>
      <c r="X31" s="15"/>
      <c r="Y31" s="15"/>
    </row>
    <row r="32" spans="1:25" ht="19.5" customHeight="1" x14ac:dyDescent="0.25">
      <c r="A32" s="19"/>
      <c r="B32" s="20"/>
      <c r="C32" s="22"/>
      <c r="D32" s="13"/>
      <c r="E32" s="19"/>
      <c r="F32" s="14"/>
      <c r="G32" s="15"/>
      <c r="H32" s="16"/>
      <c r="I32" s="17"/>
      <c r="J32" s="18" t="str">
        <f t="shared" si="1"/>
        <v/>
      </c>
      <c r="K32" s="15"/>
      <c r="L32" s="47"/>
      <c r="M32" s="19"/>
      <c r="N32" s="4"/>
      <c r="R32" s="5" t="str">
        <f t="shared" si="2"/>
        <v/>
      </c>
      <c r="S32" s="5">
        <f t="shared" si="0"/>
        <v>0</v>
      </c>
      <c r="X32" s="15"/>
      <c r="Y32" s="15"/>
    </row>
    <row r="33" spans="1:25" ht="19.5" customHeight="1" x14ac:dyDescent="0.25">
      <c r="A33" s="19"/>
      <c r="B33" s="20"/>
      <c r="C33" s="22"/>
      <c r="D33" s="13"/>
      <c r="E33" s="19"/>
      <c r="F33" s="14"/>
      <c r="G33" s="15"/>
      <c r="H33" s="16"/>
      <c r="I33" s="17"/>
      <c r="J33" s="18" t="str">
        <f t="shared" si="1"/>
        <v/>
      </c>
      <c r="K33" s="15"/>
      <c r="L33" s="47"/>
      <c r="M33" s="19"/>
      <c r="N33" s="4"/>
      <c r="R33" s="5" t="str">
        <f t="shared" si="2"/>
        <v/>
      </c>
      <c r="S33" s="5">
        <f t="shared" si="0"/>
        <v>0</v>
      </c>
      <c r="X33" s="15"/>
      <c r="Y33" s="15"/>
    </row>
    <row r="34" spans="1:25" ht="19.5" customHeight="1" x14ac:dyDescent="0.25">
      <c r="A34" s="19"/>
      <c r="B34" s="20"/>
      <c r="C34" s="22"/>
      <c r="D34" s="13"/>
      <c r="E34" s="19"/>
      <c r="F34" s="14"/>
      <c r="G34" s="15"/>
      <c r="H34" s="16"/>
      <c r="I34" s="17"/>
      <c r="J34" s="18" t="str">
        <f t="shared" si="1"/>
        <v/>
      </c>
      <c r="K34" s="15"/>
      <c r="L34" s="47"/>
      <c r="M34" s="19"/>
      <c r="N34" s="4"/>
      <c r="R34" s="5" t="str">
        <f t="shared" si="2"/>
        <v/>
      </c>
      <c r="S34" s="5">
        <f t="shared" si="0"/>
        <v>0</v>
      </c>
      <c r="X34" s="15"/>
      <c r="Y34" s="15"/>
    </row>
    <row r="35" spans="1:25" ht="19.5" customHeight="1" x14ac:dyDescent="0.25">
      <c r="A35" s="19"/>
      <c r="B35" s="20"/>
      <c r="C35" s="22"/>
      <c r="D35" s="13"/>
      <c r="E35" s="19"/>
      <c r="F35" s="14"/>
      <c r="G35" s="15"/>
      <c r="H35" s="16"/>
      <c r="I35" s="17"/>
      <c r="J35" s="18" t="str">
        <f t="shared" si="1"/>
        <v/>
      </c>
      <c r="K35" s="15"/>
      <c r="L35" s="47"/>
      <c r="M35" s="19"/>
      <c r="N35" s="4"/>
      <c r="R35" s="5" t="str">
        <f t="shared" si="2"/>
        <v/>
      </c>
      <c r="S35" s="5">
        <f t="shared" si="0"/>
        <v>0</v>
      </c>
      <c r="X35" s="15"/>
      <c r="Y35" s="15"/>
    </row>
    <row r="36" spans="1:25" ht="19.5" customHeight="1" x14ac:dyDescent="0.25">
      <c r="A36" s="19"/>
      <c r="B36" s="20"/>
      <c r="C36" s="22"/>
      <c r="D36" s="13"/>
      <c r="E36" s="19"/>
      <c r="F36" s="14"/>
      <c r="G36" s="15"/>
      <c r="H36" s="16"/>
      <c r="I36" s="17"/>
      <c r="J36" s="18" t="str">
        <f t="shared" si="1"/>
        <v/>
      </c>
      <c r="K36" s="15"/>
      <c r="L36" s="47"/>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1"/>
        <v/>
      </c>
      <c r="K37" s="15"/>
      <c r="L37" s="48"/>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19"/>
      <c r="M38" s="19"/>
      <c r="N38" s="4"/>
      <c r="Q38" s="5" t="str">
        <f t="shared" ref="Q38:Y38" si="6">IF(S38&lt;&gt;"","X","")</f>
        <v/>
      </c>
      <c r="R38" s="5" t="str">
        <f t="shared" si="6"/>
        <v/>
      </c>
      <c r="S38" s="5" t="str">
        <f t="shared" si="6"/>
        <v/>
      </c>
      <c r="T38" s="5" t="str">
        <f t="shared" si="6"/>
        <v/>
      </c>
      <c r="U38" s="5" t="str">
        <f t="shared" si="6"/>
        <v/>
      </c>
      <c r="V38" s="5" t="str">
        <f t="shared" si="6"/>
        <v/>
      </c>
      <c r="W38" s="5" t="str">
        <f t="shared" si="6"/>
        <v/>
      </c>
      <c r="X38" s="37" t="str">
        <f t="shared" si="6"/>
        <v/>
      </c>
      <c r="Y38" s="37" t="str">
        <f t="shared" si="6"/>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1.67</v>
      </c>
      <c r="E40" s="5"/>
      <c r="F40" s="4"/>
      <c r="G40" s="5"/>
      <c r="H40" s="26">
        <f ca="1">NOW()</f>
        <v>42672.835059259261</v>
      </c>
      <c r="I40" s="27"/>
      <c r="J40" s="28">
        <f>IF($I$5&lt;&gt;"",$I$5*I3,I3*D40)</f>
        <v>1.67</v>
      </c>
      <c r="K40" s="5"/>
      <c r="L40" s="6"/>
      <c r="M40" s="6"/>
      <c r="N40" s="4"/>
      <c r="R40" s="5">
        <f>COUNTIF(R14:R37,"=St.")</f>
        <v>0</v>
      </c>
      <c r="S40" s="5">
        <f>SUM(S13:S39)</f>
        <v>1.67</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mergeCells count="11">
    <mergeCell ref="L14:L37"/>
    <mergeCell ref="B47:M47"/>
    <mergeCell ref="B49:M49"/>
    <mergeCell ref="B3:H5"/>
    <mergeCell ref="I3:K3"/>
    <mergeCell ref="I5:K5"/>
    <mergeCell ref="H9:H11"/>
    <mergeCell ref="J9:L9"/>
    <mergeCell ref="B11:B12"/>
    <mergeCell ref="D11:D12"/>
    <mergeCell ref="J11:L11"/>
  </mergeCells>
  <conditionalFormatting sqref="J14:J17 J22:J37">
    <cfRule type="expression" dxfId="262" priority="454" stopIfTrue="1">
      <formula>OR($B14="u",$B14="o2")</formula>
    </cfRule>
    <cfRule type="expression" dxfId="261" priority="455" stopIfTrue="1">
      <formula>$B14="u2"</formula>
    </cfRule>
  </conditionalFormatting>
  <conditionalFormatting sqref="H22:H37 H14:H17">
    <cfRule type="expression" dxfId="260" priority="449">
      <formula>EM="X"</formula>
    </cfRule>
    <cfRule type="expression" dxfId="259" priority="450">
      <formula>AND(EM="X",$B14="u2")</formula>
    </cfRule>
    <cfRule type="expression" dxfId="258" priority="451">
      <formula>AND(EM&lt;&gt;"X",$B14="u2")</formula>
    </cfRule>
    <cfRule type="expression" dxfId="257" priority="452">
      <formula>AND(EM="X",OR($B14="u",$B14="o2"))</formula>
    </cfRule>
    <cfRule type="expression" dxfId="256" priority="453">
      <formula>AND(EM&lt;&gt;"X",OR($B14="u",$B14="o2"))</formula>
    </cfRule>
  </conditionalFormatting>
  <conditionalFormatting sqref="B24:B37 I22:I37 D22:D37 I14:I17 D14:D17">
    <cfRule type="expression" dxfId="255" priority="448">
      <formula>EM="X"</formula>
    </cfRule>
  </conditionalFormatting>
  <conditionalFormatting sqref="L14:L37">
    <cfRule type="expression" dxfId="254" priority="447">
      <formula>EM="X"</formula>
    </cfRule>
  </conditionalFormatting>
  <conditionalFormatting sqref="J11:L11 J9:L9">
    <cfRule type="expression" dxfId="253" priority="446">
      <formula>EM="X"</formula>
    </cfRule>
  </conditionalFormatting>
  <conditionalFormatting sqref="B14:B17 B22:B23">
    <cfRule type="expression" dxfId="252" priority="445">
      <formula>EM="X"</formula>
    </cfRule>
  </conditionalFormatting>
  <conditionalFormatting sqref="H16">
    <cfRule type="expression" dxfId="251" priority="410">
      <formula>EM="X"</formula>
    </cfRule>
    <cfRule type="expression" dxfId="250" priority="411">
      <formula>AND(EM="X",$B16="u2")</formula>
    </cfRule>
    <cfRule type="expression" dxfId="249" priority="412">
      <formula>AND(EM&lt;&gt;"X",$B16="u2")</formula>
    </cfRule>
    <cfRule type="expression" dxfId="248" priority="413">
      <formula>AND(EM="X",OR($B16="u",$B16="o2"))</formula>
    </cfRule>
    <cfRule type="expression" dxfId="247" priority="414">
      <formula>AND(EM&lt;&gt;"X",OR($B16="u",$B16="o2"))</formula>
    </cfRule>
  </conditionalFormatting>
  <conditionalFormatting sqref="I16 D16">
    <cfRule type="expression" dxfId="246" priority="409">
      <formula>EM="X"</formula>
    </cfRule>
  </conditionalFormatting>
  <conditionalFormatting sqref="H16">
    <cfRule type="expression" dxfId="245" priority="404">
      <formula>EM="X"</formula>
    </cfRule>
    <cfRule type="expression" dxfId="244" priority="405">
      <formula>AND(EM="X",$B16="u2")</formula>
    </cfRule>
    <cfRule type="expression" dxfId="243" priority="406">
      <formula>AND(EM&lt;&gt;"X",$B16="u2")</formula>
    </cfRule>
    <cfRule type="expression" dxfId="242" priority="407">
      <formula>AND(EM="X",OR($B16="u",$B16="o2"))</formula>
    </cfRule>
    <cfRule type="expression" dxfId="241" priority="408">
      <formula>AND(EM&lt;&gt;"X",OR($B16="u",$B16="o2"))</formula>
    </cfRule>
  </conditionalFormatting>
  <conditionalFormatting sqref="D16 I16">
    <cfRule type="expression" dxfId="240" priority="403">
      <formula>EM="X"</formula>
    </cfRule>
  </conditionalFormatting>
  <conditionalFormatting sqref="H17">
    <cfRule type="expression" dxfId="239" priority="308">
      <formula>EM="X"</formula>
    </cfRule>
    <cfRule type="expression" dxfId="238" priority="309">
      <formula>AND(EM="X",$B17="u2")</formula>
    </cfRule>
    <cfRule type="expression" dxfId="237" priority="310">
      <formula>AND(EM&lt;&gt;"X",$B17="u2")</formula>
    </cfRule>
    <cfRule type="expression" dxfId="236" priority="311">
      <formula>AND(EM="X",OR($B17="u",$B17="o2"))</formula>
    </cfRule>
    <cfRule type="expression" dxfId="235" priority="312">
      <formula>AND(EM&lt;&gt;"X",OR($B17="u",$B17="o2"))</formula>
    </cfRule>
  </conditionalFormatting>
  <conditionalFormatting sqref="I17 D17">
    <cfRule type="expression" dxfId="234" priority="307">
      <formula>EM="X"</formula>
    </cfRule>
  </conditionalFormatting>
  <conditionalFormatting sqref="H17">
    <cfRule type="expression" dxfId="233" priority="302">
      <formula>EM="X"</formula>
    </cfRule>
    <cfRule type="expression" dxfId="232" priority="303">
      <formula>AND(EM="X",$B17="u2")</formula>
    </cfRule>
    <cfRule type="expression" dxfId="231" priority="304">
      <formula>AND(EM&lt;&gt;"X",$B17="u2")</formula>
    </cfRule>
    <cfRule type="expression" dxfId="230" priority="305">
      <formula>AND(EM="X",OR($B17="u",$B17="o2"))</formula>
    </cfRule>
    <cfRule type="expression" dxfId="229" priority="306">
      <formula>AND(EM&lt;&gt;"X",OR($B17="u",$B17="o2"))</formula>
    </cfRule>
  </conditionalFormatting>
  <conditionalFormatting sqref="I17 D17">
    <cfRule type="expression" dxfId="228" priority="301">
      <formula>EM="X"</formula>
    </cfRule>
  </conditionalFormatting>
  <conditionalFormatting sqref="H17">
    <cfRule type="expression" dxfId="227" priority="296">
      <formula>EM="X"</formula>
    </cfRule>
    <cfRule type="expression" dxfId="226" priority="297">
      <formula>AND(EM="X",$B17="u2")</formula>
    </cfRule>
    <cfRule type="expression" dxfId="225" priority="298">
      <formula>AND(EM&lt;&gt;"X",$B17="u2")</formula>
    </cfRule>
    <cfRule type="expression" dxfId="224" priority="299">
      <formula>AND(EM="X",OR($B17="u",$B17="o2"))</formula>
    </cfRule>
    <cfRule type="expression" dxfId="223" priority="300">
      <formula>AND(EM&lt;&gt;"X",OR($B17="u",$B17="o2"))</formula>
    </cfRule>
  </conditionalFormatting>
  <conditionalFormatting sqref="D17 I17">
    <cfRule type="expression" dxfId="222" priority="295">
      <formula>EM="X"</formula>
    </cfRule>
  </conditionalFormatting>
  <conditionalFormatting sqref="J21">
    <cfRule type="expression" dxfId="221" priority="221" stopIfTrue="1">
      <formula>OR($B21="u",$B21="o2")</formula>
    </cfRule>
    <cfRule type="expression" dxfId="220" priority="222" stopIfTrue="1">
      <formula>$B21="u2"</formula>
    </cfRule>
  </conditionalFormatting>
  <conditionalFormatting sqref="B21">
    <cfRule type="expression" dxfId="219" priority="220">
      <formula>EM="X"</formula>
    </cfRule>
  </conditionalFormatting>
  <conditionalFormatting sqref="H21">
    <cfRule type="expression" dxfId="218" priority="215">
      <formula>EM="X"</formula>
    </cfRule>
    <cfRule type="expression" dxfId="217" priority="216">
      <formula>AND(EM="X",$B21="u2")</formula>
    </cfRule>
    <cfRule type="expression" dxfId="216" priority="217">
      <formula>AND(EM&lt;&gt;"X",$B21="u2")</formula>
    </cfRule>
    <cfRule type="expression" dxfId="215" priority="218">
      <formula>AND(EM="X",OR($B21="u",$B21="o2"))</formula>
    </cfRule>
    <cfRule type="expression" dxfId="214" priority="219">
      <formula>AND(EM&lt;&gt;"X",OR($B21="u",$B21="o2"))</formula>
    </cfRule>
  </conditionalFormatting>
  <conditionalFormatting sqref="D21 I21">
    <cfRule type="expression" dxfId="213" priority="214">
      <formula>EM="X"</formula>
    </cfRule>
  </conditionalFormatting>
  <conditionalFormatting sqref="H21">
    <cfRule type="expression" dxfId="212" priority="209">
      <formula>EM="X"</formula>
    </cfRule>
    <cfRule type="expression" dxfId="211" priority="210">
      <formula>AND(EM="X",$B21="u2")</formula>
    </cfRule>
    <cfRule type="expression" dxfId="210" priority="211">
      <formula>AND(EM&lt;&gt;"X",$B21="u2")</formula>
    </cfRule>
    <cfRule type="expression" dxfId="209" priority="212">
      <formula>AND(EM="X",OR($B21="u",$B21="o2"))</formula>
    </cfRule>
    <cfRule type="expression" dxfId="208" priority="213">
      <formula>AND(EM&lt;&gt;"X",OR($B21="u",$B21="o2"))</formula>
    </cfRule>
  </conditionalFormatting>
  <conditionalFormatting sqref="D21 I21">
    <cfRule type="expression" dxfId="207" priority="208">
      <formula>EM="X"</formula>
    </cfRule>
  </conditionalFormatting>
  <conditionalFormatting sqref="H21">
    <cfRule type="expression" dxfId="206" priority="203">
      <formula>EM="X"</formula>
    </cfRule>
    <cfRule type="expression" dxfId="205" priority="204">
      <formula>AND(EM="X",$B21="u2")</formula>
    </cfRule>
    <cfRule type="expression" dxfId="204" priority="205">
      <formula>AND(EM&lt;&gt;"X",$B21="u2")</formula>
    </cfRule>
    <cfRule type="expression" dxfId="203" priority="206">
      <formula>AND(EM="X",OR($B21="u",$B21="o2"))</formula>
    </cfRule>
    <cfRule type="expression" dxfId="202" priority="207">
      <formula>AND(EM&lt;&gt;"X",OR($B21="u",$B21="o2"))</formula>
    </cfRule>
  </conditionalFormatting>
  <conditionalFormatting sqref="D21 I21">
    <cfRule type="expression" dxfId="201" priority="202">
      <formula>EM="X"</formula>
    </cfRule>
  </conditionalFormatting>
  <conditionalFormatting sqref="H21">
    <cfRule type="expression" dxfId="200" priority="197">
      <formula>EM="X"</formula>
    </cfRule>
    <cfRule type="expression" dxfId="199" priority="198">
      <formula>AND(EM="X",$B21="u2")</formula>
    </cfRule>
    <cfRule type="expression" dxfId="198" priority="199">
      <formula>AND(EM&lt;&gt;"X",$B21="u2")</formula>
    </cfRule>
    <cfRule type="expression" dxfId="197" priority="200">
      <formula>AND(EM="X",OR($B21="u",$B21="o2"))</formula>
    </cfRule>
    <cfRule type="expression" dxfId="196" priority="201">
      <formula>AND(EM&lt;&gt;"X",OR($B21="u",$B21="o2"))</formula>
    </cfRule>
  </conditionalFormatting>
  <conditionalFormatting sqref="D21 I21">
    <cfRule type="expression" dxfId="195" priority="196">
      <formula>EM="X"</formula>
    </cfRule>
  </conditionalFormatting>
  <conditionalFormatting sqref="H21">
    <cfRule type="expression" dxfId="194" priority="191">
      <formula>EM="X"</formula>
    </cfRule>
    <cfRule type="expression" dxfId="193" priority="192">
      <formula>AND(EM="X",$B21="u2")</formula>
    </cfRule>
    <cfRule type="expression" dxfId="192" priority="193">
      <formula>AND(EM&lt;&gt;"X",$B21="u2")</formula>
    </cfRule>
    <cfRule type="expression" dxfId="191" priority="194">
      <formula>AND(EM="X",OR($B21="u",$B21="o2"))</formula>
    </cfRule>
    <cfRule type="expression" dxfId="190" priority="195">
      <formula>AND(EM&lt;&gt;"X",OR($B21="u",$B21="o2"))</formula>
    </cfRule>
  </conditionalFormatting>
  <conditionalFormatting sqref="D21 I21">
    <cfRule type="expression" dxfId="189" priority="190">
      <formula>EM="X"</formula>
    </cfRule>
  </conditionalFormatting>
  <conditionalFormatting sqref="H21">
    <cfRule type="expression" dxfId="188" priority="185">
      <formula>EM="X"</formula>
    </cfRule>
    <cfRule type="expression" dxfId="187" priority="186">
      <formula>AND(EM="X",$B21="u2")</formula>
    </cfRule>
    <cfRule type="expression" dxfId="186" priority="187">
      <formula>AND(EM&lt;&gt;"X",$B21="u2")</formula>
    </cfRule>
    <cfRule type="expression" dxfId="185" priority="188">
      <formula>AND(EM="X",OR($B21="u",$B21="o2"))</formula>
    </cfRule>
    <cfRule type="expression" dxfId="184" priority="189">
      <formula>AND(EM&lt;&gt;"X",OR($B21="u",$B21="o2"))</formula>
    </cfRule>
  </conditionalFormatting>
  <conditionalFormatting sqref="D21 I21">
    <cfRule type="expression" dxfId="183" priority="184">
      <formula>EM="X"</formula>
    </cfRule>
  </conditionalFormatting>
  <conditionalFormatting sqref="H21">
    <cfRule type="expression" dxfId="182" priority="179">
      <formula>EM="X"</formula>
    </cfRule>
    <cfRule type="expression" dxfId="181" priority="180">
      <formula>AND(EM="X",$B21="u2")</formula>
    </cfRule>
    <cfRule type="expression" dxfId="180" priority="181">
      <formula>AND(EM&lt;&gt;"X",$B21="u2")</formula>
    </cfRule>
    <cfRule type="expression" dxfId="179" priority="182">
      <formula>AND(EM="X",OR($B21="u",$B21="o2"))</formula>
    </cfRule>
    <cfRule type="expression" dxfId="178" priority="183">
      <formula>AND(EM&lt;&gt;"X",OR($B21="u",$B21="o2"))</formula>
    </cfRule>
  </conditionalFormatting>
  <conditionalFormatting sqref="I21 D21">
    <cfRule type="expression" dxfId="177" priority="178">
      <formula>EM="X"</formula>
    </cfRule>
  </conditionalFormatting>
  <conditionalFormatting sqref="H21">
    <cfRule type="expression" dxfId="176" priority="173">
      <formula>EM="X"</formula>
    </cfRule>
    <cfRule type="expression" dxfId="175" priority="174">
      <formula>AND(EM="X",$B21="u2")</formula>
    </cfRule>
    <cfRule type="expression" dxfId="174" priority="175">
      <formula>AND(EM&lt;&gt;"X",$B21="u2")</formula>
    </cfRule>
    <cfRule type="expression" dxfId="173" priority="176">
      <formula>AND(EM="X",OR($B21="u",$B21="o2"))</formula>
    </cfRule>
    <cfRule type="expression" dxfId="172" priority="177">
      <formula>AND(EM&lt;&gt;"X",OR($B21="u",$B21="o2"))</formula>
    </cfRule>
  </conditionalFormatting>
  <conditionalFormatting sqref="D21 I21">
    <cfRule type="expression" dxfId="171" priority="172">
      <formula>EM="X"</formula>
    </cfRule>
  </conditionalFormatting>
  <conditionalFormatting sqref="H21">
    <cfRule type="expression" dxfId="170" priority="167">
      <formula>EM="X"</formula>
    </cfRule>
    <cfRule type="expression" dxfId="169" priority="168">
      <formula>AND(EM="X",$B21="u2")</formula>
    </cfRule>
    <cfRule type="expression" dxfId="168" priority="169">
      <formula>AND(EM&lt;&gt;"X",$B21="u2")</formula>
    </cfRule>
    <cfRule type="expression" dxfId="167" priority="170">
      <formula>AND(EM="X",OR($B21="u",$B21="o2"))</formula>
    </cfRule>
    <cfRule type="expression" dxfId="166" priority="171">
      <formula>AND(EM&lt;&gt;"X",OR($B21="u",$B21="o2"))</formula>
    </cfRule>
  </conditionalFormatting>
  <conditionalFormatting sqref="D21 I21">
    <cfRule type="expression" dxfId="165" priority="166">
      <formula>EM="X"</formula>
    </cfRule>
  </conditionalFormatting>
  <conditionalFormatting sqref="H21">
    <cfRule type="expression" dxfId="164" priority="161">
      <formula>EM="X"</formula>
    </cfRule>
    <cfRule type="expression" dxfId="163" priority="162">
      <formula>AND(EM="X",$B21="u2")</formula>
    </cfRule>
    <cfRule type="expression" dxfId="162" priority="163">
      <formula>AND(EM&lt;&gt;"X",$B21="u2")</formula>
    </cfRule>
    <cfRule type="expression" dxfId="161" priority="164">
      <formula>AND(EM="X",OR($B21="u",$B21="o2"))</formula>
    </cfRule>
    <cfRule type="expression" dxfId="160" priority="165">
      <formula>AND(EM&lt;&gt;"X",OR($B21="u",$B21="o2"))</formula>
    </cfRule>
  </conditionalFormatting>
  <conditionalFormatting sqref="D21 I21">
    <cfRule type="expression" dxfId="159" priority="160">
      <formula>EM="X"</formula>
    </cfRule>
  </conditionalFormatting>
  <conditionalFormatting sqref="H21">
    <cfRule type="expression" dxfId="158" priority="155">
      <formula>EM="X"</formula>
    </cfRule>
    <cfRule type="expression" dxfId="157" priority="156">
      <formula>AND(EM="X",$B21="u2")</formula>
    </cfRule>
    <cfRule type="expression" dxfId="156" priority="157">
      <formula>AND(EM&lt;&gt;"X",$B21="u2")</formula>
    </cfRule>
    <cfRule type="expression" dxfId="155" priority="158">
      <formula>AND(EM="X",OR($B21="u",$B21="o2"))</formula>
    </cfRule>
    <cfRule type="expression" dxfId="154" priority="159">
      <formula>AND(EM&lt;&gt;"X",OR($B21="u",$B21="o2"))</formula>
    </cfRule>
  </conditionalFormatting>
  <conditionalFormatting sqref="D21 I21">
    <cfRule type="expression" dxfId="153" priority="154">
      <formula>EM="X"</formula>
    </cfRule>
  </conditionalFormatting>
  <conditionalFormatting sqref="H21">
    <cfRule type="expression" dxfId="152" priority="149">
      <formula>EM="X"</formula>
    </cfRule>
    <cfRule type="expression" dxfId="151" priority="150">
      <formula>AND(EM="X",$B21="u2")</formula>
    </cfRule>
    <cfRule type="expression" dxfId="150" priority="151">
      <formula>AND(EM&lt;&gt;"X",$B21="u2")</formula>
    </cfRule>
    <cfRule type="expression" dxfId="149" priority="152">
      <formula>AND(EM="X",OR($B21="u",$B21="o2"))</formula>
    </cfRule>
    <cfRule type="expression" dxfId="148" priority="153">
      <formula>AND(EM&lt;&gt;"X",OR($B21="u",$B21="o2"))</formula>
    </cfRule>
  </conditionalFormatting>
  <conditionalFormatting sqref="D21 I21">
    <cfRule type="expression" dxfId="147" priority="148">
      <formula>EM="X"</formula>
    </cfRule>
  </conditionalFormatting>
  <conditionalFormatting sqref="H21">
    <cfRule type="expression" dxfId="146" priority="143">
      <formula>EM="X"</formula>
    </cfRule>
    <cfRule type="expression" dxfId="145" priority="144">
      <formula>AND(EM="X",$B21="u2")</formula>
    </cfRule>
    <cfRule type="expression" dxfId="144" priority="145">
      <formula>AND(EM&lt;&gt;"X",$B21="u2")</formula>
    </cfRule>
    <cfRule type="expression" dxfId="143" priority="146">
      <formula>AND(EM="X",OR($B21="u",$B21="o2"))</formula>
    </cfRule>
    <cfRule type="expression" dxfId="142" priority="147">
      <formula>AND(EM&lt;&gt;"X",OR($B21="u",$B21="o2"))</formula>
    </cfRule>
  </conditionalFormatting>
  <conditionalFormatting sqref="D21 I21">
    <cfRule type="expression" dxfId="141" priority="142">
      <formula>EM="X"</formula>
    </cfRule>
  </conditionalFormatting>
  <conditionalFormatting sqref="J20">
    <cfRule type="expression" dxfId="140" priority="140" stopIfTrue="1">
      <formula>OR($B20="u",$B20="o2")</formula>
    </cfRule>
    <cfRule type="expression" dxfId="139" priority="141" stopIfTrue="1">
      <formula>$B20="u2"</formula>
    </cfRule>
  </conditionalFormatting>
  <conditionalFormatting sqref="H20">
    <cfRule type="expression" dxfId="138" priority="135">
      <formula>EM="X"</formula>
    </cfRule>
    <cfRule type="expression" dxfId="137" priority="136">
      <formula>AND(EM="X",$B20="u2")</formula>
    </cfRule>
    <cfRule type="expression" dxfId="136" priority="137">
      <formula>AND(EM&lt;&gt;"X",$B20="u2")</formula>
    </cfRule>
    <cfRule type="expression" dxfId="135" priority="138">
      <formula>AND(EM="X",OR($B20="u",$B20="o2"))</formula>
    </cfRule>
    <cfRule type="expression" dxfId="134" priority="139">
      <formula>AND(EM&lt;&gt;"X",OR($B20="u",$B20="o2"))</formula>
    </cfRule>
  </conditionalFormatting>
  <conditionalFormatting sqref="I20 D20">
    <cfRule type="expression" dxfId="133" priority="134">
      <formula>EM="X"</formula>
    </cfRule>
  </conditionalFormatting>
  <conditionalFormatting sqref="B20">
    <cfRule type="expression" dxfId="132" priority="133">
      <formula>EM="X"</formula>
    </cfRule>
  </conditionalFormatting>
  <conditionalFormatting sqref="H20">
    <cfRule type="expression" dxfId="131" priority="128">
      <formula>EM="X"</formula>
    </cfRule>
    <cfRule type="expression" dxfId="130" priority="129">
      <formula>AND(EM="X",$B20="u2")</formula>
    </cfRule>
    <cfRule type="expression" dxfId="129" priority="130">
      <formula>AND(EM&lt;&gt;"X",$B20="u2")</formula>
    </cfRule>
    <cfRule type="expression" dxfId="128" priority="131">
      <formula>AND(EM="X",OR($B20="u",$B20="o2"))</formula>
    </cfRule>
    <cfRule type="expression" dxfId="127" priority="132">
      <formula>AND(EM&lt;&gt;"X",OR($B20="u",$B20="o2"))</formula>
    </cfRule>
  </conditionalFormatting>
  <conditionalFormatting sqref="I20 D20">
    <cfRule type="expression" dxfId="126" priority="127">
      <formula>EM="X"</formula>
    </cfRule>
  </conditionalFormatting>
  <conditionalFormatting sqref="H20">
    <cfRule type="expression" dxfId="125" priority="122">
      <formula>EM="X"</formula>
    </cfRule>
    <cfRule type="expression" dxfId="124" priority="123">
      <formula>AND(EM="X",$B20="u2")</formula>
    </cfRule>
    <cfRule type="expression" dxfId="123" priority="124">
      <formula>AND(EM&lt;&gt;"X",$B20="u2")</formula>
    </cfRule>
    <cfRule type="expression" dxfId="122" priority="125">
      <formula>AND(EM="X",OR($B20="u",$B20="o2"))</formula>
    </cfRule>
    <cfRule type="expression" dxfId="121" priority="126">
      <formula>AND(EM&lt;&gt;"X",OR($B20="u",$B20="o2"))</formula>
    </cfRule>
  </conditionalFormatting>
  <conditionalFormatting sqref="D20 I20">
    <cfRule type="expression" dxfId="120" priority="121">
      <formula>EM="X"</formula>
    </cfRule>
  </conditionalFormatting>
  <conditionalFormatting sqref="H20">
    <cfRule type="expression" dxfId="119" priority="116">
      <formula>EM="X"</formula>
    </cfRule>
    <cfRule type="expression" dxfId="118" priority="117">
      <formula>AND(EM="X",$B20="u2")</formula>
    </cfRule>
    <cfRule type="expression" dxfId="117" priority="118">
      <formula>AND(EM&lt;&gt;"X",$B20="u2")</formula>
    </cfRule>
    <cfRule type="expression" dxfId="116" priority="119">
      <formula>AND(EM="X",OR($B20="u",$B20="o2"))</formula>
    </cfRule>
    <cfRule type="expression" dxfId="115" priority="120">
      <formula>AND(EM&lt;&gt;"X",OR($B20="u",$B20="o2"))</formula>
    </cfRule>
  </conditionalFormatting>
  <conditionalFormatting sqref="D20 I20">
    <cfRule type="expression" dxfId="114" priority="115">
      <formula>EM="X"</formula>
    </cfRule>
  </conditionalFormatting>
  <conditionalFormatting sqref="H20">
    <cfRule type="expression" dxfId="113" priority="110">
      <formula>EM="X"</formula>
    </cfRule>
    <cfRule type="expression" dxfId="112" priority="111">
      <formula>AND(EM="X",$B20="u2")</formula>
    </cfRule>
    <cfRule type="expression" dxfId="111" priority="112">
      <formula>AND(EM&lt;&gt;"X",$B20="u2")</formula>
    </cfRule>
    <cfRule type="expression" dxfId="110" priority="113">
      <formula>AND(EM="X",OR($B20="u",$B20="o2"))</formula>
    </cfRule>
    <cfRule type="expression" dxfId="109" priority="114">
      <formula>AND(EM&lt;&gt;"X",OR($B20="u",$B20="o2"))</formula>
    </cfRule>
  </conditionalFormatting>
  <conditionalFormatting sqref="D20 I20">
    <cfRule type="expression" dxfId="108" priority="109">
      <formula>EM="X"</formula>
    </cfRule>
  </conditionalFormatting>
  <conditionalFormatting sqref="H20">
    <cfRule type="expression" dxfId="107" priority="104">
      <formula>EM="X"</formula>
    </cfRule>
    <cfRule type="expression" dxfId="106" priority="105">
      <formula>AND(EM="X",$B20="u2")</formula>
    </cfRule>
    <cfRule type="expression" dxfId="105" priority="106">
      <formula>AND(EM&lt;&gt;"X",$B20="u2")</formula>
    </cfRule>
    <cfRule type="expression" dxfId="104" priority="107">
      <formula>AND(EM="X",OR($B20="u",$B20="o2"))</formula>
    </cfRule>
    <cfRule type="expression" dxfId="103" priority="108">
      <formula>AND(EM&lt;&gt;"X",OR($B20="u",$B20="o2"))</formula>
    </cfRule>
  </conditionalFormatting>
  <conditionalFormatting sqref="D20 I20">
    <cfRule type="expression" dxfId="102" priority="103">
      <formula>EM="X"</formula>
    </cfRule>
  </conditionalFormatting>
  <conditionalFormatting sqref="H20">
    <cfRule type="expression" dxfId="101" priority="98">
      <formula>EM="X"</formula>
    </cfRule>
    <cfRule type="expression" dxfId="100" priority="99">
      <formula>AND(EM="X",$B20="u2")</formula>
    </cfRule>
    <cfRule type="expression" dxfId="99" priority="100">
      <formula>AND(EM&lt;&gt;"X",$B20="u2")</formula>
    </cfRule>
    <cfRule type="expression" dxfId="98" priority="101">
      <formula>AND(EM="X",OR($B20="u",$B20="o2"))</formula>
    </cfRule>
    <cfRule type="expression" dxfId="97" priority="102">
      <formula>AND(EM&lt;&gt;"X",OR($B20="u",$B20="o2"))</formula>
    </cfRule>
  </conditionalFormatting>
  <conditionalFormatting sqref="D20 I20">
    <cfRule type="expression" dxfId="96" priority="97">
      <formula>EM="X"</formula>
    </cfRule>
  </conditionalFormatting>
  <conditionalFormatting sqref="H20">
    <cfRule type="expression" dxfId="95" priority="92">
      <formula>EM="X"</formula>
    </cfRule>
    <cfRule type="expression" dxfId="94" priority="93">
      <formula>AND(EM="X",$B20="u2")</formula>
    </cfRule>
    <cfRule type="expression" dxfId="93" priority="94">
      <formula>AND(EM&lt;&gt;"X",$B20="u2")</formula>
    </cfRule>
    <cfRule type="expression" dxfId="92" priority="95">
      <formula>AND(EM="X",OR($B20="u",$B20="o2"))</formula>
    </cfRule>
    <cfRule type="expression" dxfId="91" priority="96">
      <formula>AND(EM&lt;&gt;"X",OR($B20="u",$B20="o2"))</formula>
    </cfRule>
  </conditionalFormatting>
  <conditionalFormatting sqref="D20 I20">
    <cfRule type="expression" dxfId="90" priority="91">
      <formula>EM="X"</formula>
    </cfRule>
  </conditionalFormatting>
  <conditionalFormatting sqref="H20">
    <cfRule type="expression" dxfId="89" priority="86">
      <formula>EM="X"</formula>
    </cfRule>
    <cfRule type="expression" dxfId="88" priority="87">
      <formula>AND(EM="X",$B20="u2")</formula>
    </cfRule>
    <cfRule type="expression" dxfId="87" priority="88">
      <formula>AND(EM&lt;&gt;"X",$B20="u2")</formula>
    </cfRule>
    <cfRule type="expression" dxfId="86" priority="89">
      <formula>AND(EM="X",OR($B20="u",$B20="o2"))</formula>
    </cfRule>
    <cfRule type="expression" dxfId="85" priority="90">
      <formula>AND(EM&lt;&gt;"X",OR($B20="u",$B20="o2"))</formula>
    </cfRule>
  </conditionalFormatting>
  <conditionalFormatting sqref="I20 D20">
    <cfRule type="expression" dxfId="84" priority="85">
      <formula>EM="X"</formula>
    </cfRule>
  </conditionalFormatting>
  <conditionalFormatting sqref="H20">
    <cfRule type="expression" dxfId="83" priority="80">
      <formula>EM="X"</formula>
    </cfRule>
    <cfRule type="expression" dxfId="82" priority="81">
      <formula>AND(EM="X",$B20="u2")</formula>
    </cfRule>
    <cfRule type="expression" dxfId="81" priority="82">
      <formula>AND(EM&lt;&gt;"X",$B20="u2")</formula>
    </cfRule>
    <cfRule type="expression" dxfId="80" priority="83">
      <formula>AND(EM="X",OR($B20="u",$B20="o2"))</formula>
    </cfRule>
    <cfRule type="expression" dxfId="79" priority="84">
      <formula>AND(EM&lt;&gt;"X",OR($B20="u",$B20="o2"))</formula>
    </cfRule>
  </conditionalFormatting>
  <conditionalFormatting sqref="I20 D20">
    <cfRule type="expression" dxfId="78" priority="79">
      <formula>EM="X"</formula>
    </cfRule>
  </conditionalFormatting>
  <conditionalFormatting sqref="H20">
    <cfRule type="expression" dxfId="77" priority="74">
      <formula>EM="X"</formula>
    </cfRule>
    <cfRule type="expression" dxfId="76" priority="75">
      <formula>AND(EM="X",$B20="u2")</formula>
    </cfRule>
    <cfRule type="expression" dxfId="75" priority="76">
      <formula>AND(EM&lt;&gt;"X",$B20="u2")</formula>
    </cfRule>
    <cfRule type="expression" dxfId="74" priority="77">
      <formula>AND(EM="X",OR($B20="u",$B20="o2"))</formula>
    </cfRule>
    <cfRule type="expression" dxfId="73" priority="78">
      <formula>AND(EM&lt;&gt;"X",OR($B20="u",$B20="o2"))</formula>
    </cfRule>
  </conditionalFormatting>
  <conditionalFormatting sqref="D20 I20">
    <cfRule type="expression" dxfId="72" priority="73">
      <formula>EM="X"</formula>
    </cfRule>
  </conditionalFormatting>
  <conditionalFormatting sqref="H20">
    <cfRule type="expression" dxfId="71" priority="68">
      <formula>EM="X"</formula>
    </cfRule>
    <cfRule type="expression" dxfId="70" priority="69">
      <formula>AND(EM="X",$B20="u2")</formula>
    </cfRule>
    <cfRule type="expression" dxfId="69" priority="70">
      <formula>AND(EM&lt;&gt;"X",$B20="u2")</formula>
    </cfRule>
    <cfRule type="expression" dxfId="68" priority="71">
      <formula>AND(EM="X",OR($B20="u",$B20="o2"))</formula>
    </cfRule>
    <cfRule type="expression" dxfId="67" priority="72">
      <formula>AND(EM&lt;&gt;"X",OR($B20="u",$B20="o2"))</formula>
    </cfRule>
  </conditionalFormatting>
  <conditionalFormatting sqref="D20 I20">
    <cfRule type="expression" dxfId="66" priority="67">
      <formula>EM="X"</formula>
    </cfRule>
  </conditionalFormatting>
  <conditionalFormatting sqref="J19">
    <cfRule type="expression" dxfId="65" priority="65" stopIfTrue="1">
      <formula>OR($B19="u",$B19="o2")</formula>
    </cfRule>
    <cfRule type="expression" dxfId="64" priority="66" stopIfTrue="1">
      <formula>$B19="u2"</formula>
    </cfRule>
  </conditionalFormatting>
  <conditionalFormatting sqref="H19">
    <cfRule type="expression" dxfId="63" priority="60">
      <formula>EM="X"</formula>
    </cfRule>
    <cfRule type="expression" dxfId="62" priority="61">
      <formula>AND(EM="X",$B19="u2")</formula>
    </cfRule>
    <cfRule type="expression" dxfId="61" priority="62">
      <formula>AND(EM&lt;&gt;"X",$B19="u2")</formula>
    </cfRule>
    <cfRule type="expression" dxfId="60" priority="63">
      <formula>AND(EM="X",OR($B19="u",$B19="o2"))</formula>
    </cfRule>
    <cfRule type="expression" dxfId="59" priority="64">
      <formula>AND(EM&lt;&gt;"X",OR($B19="u",$B19="o2"))</formula>
    </cfRule>
  </conditionalFormatting>
  <conditionalFormatting sqref="I19 D19">
    <cfRule type="expression" dxfId="58" priority="59">
      <formula>EM="X"</formula>
    </cfRule>
  </conditionalFormatting>
  <conditionalFormatting sqref="B19">
    <cfRule type="expression" dxfId="57" priority="58">
      <formula>EM="X"</formula>
    </cfRule>
  </conditionalFormatting>
  <conditionalFormatting sqref="H19">
    <cfRule type="expression" dxfId="56" priority="53">
      <formula>EM="X"</formula>
    </cfRule>
    <cfRule type="expression" dxfId="55" priority="54">
      <formula>AND(EM="X",$B19="u2")</formula>
    </cfRule>
    <cfRule type="expression" dxfId="54" priority="55">
      <formula>AND(EM&lt;&gt;"X",$B19="u2")</formula>
    </cfRule>
    <cfRule type="expression" dxfId="53" priority="56">
      <formula>AND(EM="X",OR($B19="u",$B19="o2"))</formula>
    </cfRule>
    <cfRule type="expression" dxfId="52" priority="57">
      <formula>AND(EM&lt;&gt;"X",OR($B19="u",$B19="o2"))</formula>
    </cfRule>
  </conditionalFormatting>
  <conditionalFormatting sqref="I19 D19">
    <cfRule type="expression" dxfId="51" priority="52">
      <formula>EM="X"</formula>
    </cfRule>
  </conditionalFormatting>
  <conditionalFormatting sqref="H19">
    <cfRule type="expression" dxfId="50" priority="47">
      <formula>EM="X"</formula>
    </cfRule>
    <cfRule type="expression" dxfId="49" priority="48">
      <formula>AND(EM="X",$B19="u2")</formula>
    </cfRule>
    <cfRule type="expression" dxfId="48" priority="49">
      <formula>AND(EM&lt;&gt;"X",$B19="u2")</formula>
    </cfRule>
    <cfRule type="expression" dxfId="47" priority="50">
      <formula>AND(EM="X",OR($B19="u",$B19="o2"))</formula>
    </cfRule>
    <cfRule type="expression" dxfId="46" priority="51">
      <formula>AND(EM&lt;&gt;"X",OR($B19="u",$B19="o2"))</formula>
    </cfRule>
  </conditionalFormatting>
  <conditionalFormatting sqref="I19 D19">
    <cfRule type="expression" dxfId="45" priority="46">
      <formula>EM="X"</formula>
    </cfRule>
  </conditionalFormatting>
  <conditionalFormatting sqref="H19">
    <cfRule type="expression" dxfId="44" priority="41">
      <formula>EM="X"</formula>
    </cfRule>
    <cfRule type="expression" dxfId="43" priority="42">
      <formula>AND(EM="X",$B19="u2")</formula>
    </cfRule>
    <cfRule type="expression" dxfId="42" priority="43">
      <formula>AND(EM&lt;&gt;"X",$B19="u2")</formula>
    </cfRule>
    <cfRule type="expression" dxfId="41" priority="44">
      <formula>AND(EM="X",OR($B19="u",$B19="o2"))</formula>
    </cfRule>
    <cfRule type="expression" dxfId="40" priority="45">
      <formula>AND(EM&lt;&gt;"X",OR($B19="u",$B19="o2"))</formula>
    </cfRule>
  </conditionalFormatting>
  <conditionalFormatting sqref="D19 I19">
    <cfRule type="expression" dxfId="39" priority="40">
      <formula>EM="X"</formula>
    </cfRule>
  </conditionalFormatting>
  <conditionalFormatting sqref="H19">
    <cfRule type="expression" dxfId="38" priority="35">
      <formula>EM="X"</formula>
    </cfRule>
    <cfRule type="expression" dxfId="37" priority="36">
      <formula>AND(EM="X",$B19="u2")</formula>
    </cfRule>
    <cfRule type="expression" dxfId="36" priority="37">
      <formula>AND(EM&lt;&gt;"X",$B19="u2")</formula>
    </cfRule>
    <cfRule type="expression" dxfId="35" priority="38">
      <formula>AND(EM="X",OR($B19="u",$B19="o2"))</formula>
    </cfRule>
    <cfRule type="expression" dxfId="34" priority="39">
      <formula>AND(EM&lt;&gt;"X",OR($B19="u",$B19="o2"))</formula>
    </cfRule>
  </conditionalFormatting>
  <conditionalFormatting sqref="D19 I19">
    <cfRule type="expression" dxfId="33" priority="34">
      <formula>EM="X"</formula>
    </cfRule>
  </conditionalFormatting>
  <conditionalFormatting sqref="H19">
    <cfRule type="expression" dxfId="32" priority="29">
      <formula>EM="X"</formula>
    </cfRule>
    <cfRule type="expression" dxfId="31" priority="30">
      <formula>AND(EM="X",$B19="u2")</formula>
    </cfRule>
    <cfRule type="expression" dxfId="30" priority="31">
      <formula>AND(EM&lt;&gt;"X",$B19="u2")</formula>
    </cfRule>
    <cfRule type="expression" dxfId="29" priority="32">
      <formula>AND(EM="X",OR($B19="u",$B19="o2"))</formula>
    </cfRule>
    <cfRule type="expression" dxfId="28" priority="33">
      <formula>AND(EM&lt;&gt;"X",OR($B19="u",$B19="o2"))</formula>
    </cfRule>
  </conditionalFormatting>
  <conditionalFormatting sqref="I19 D19">
    <cfRule type="expression" dxfId="27" priority="28">
      <formula>EM="X"</formula>
    </cfRule>
  </conditionalFormatting>
  <conditionalFormatting sqref="J18">
    <cfRule type="expression" dxfId="26" priority="26" stopIfTrue="1">
      <formula>OR($B18="u",$B18="o2")</formula>
    </cfRule>
    <cfRule type="expression" dxfId="25" priority="27" stopIfTrue="1">
      <formula>$B18="u2"</formula>
    </cfRule>
  </conditionalFormatting>
  <conditionalFormatting sqref="H18">
    <cfRule type="expression" dxfId="24" priority="21">
      <formula>EM="X"</formula>
    </cfRule>
    <cfRule type="expression" dxfId="23" priority="22">
      <formula>AND(EM="X",$B18="u2")</formula>
    </cfRule>
    <cfRule type="expression" dxfId="22" priority="23">
      <formula>AND(EM&lt;&gt;"X",$B18="u2")</formula>
    </cfRule>
    <cfRule type="expression" dxfId="21" priority="24">
      <formula>AND(EM="X",OR($B18="u",$B18="o2"))</formula>
    </cfRule>
    <cfRule type="expression" dxfId="20" priority="25">
      <formula>AND(EM&lt;&gt;"X",OR($B18="u",$B18="o2"))</formula>
    </cfRule>
  </conditionalFormatting>
  <conditionalFormatting sqref="I18 D18">
    <cfRule type="expression" dxfId="19" priority="20">
      <formula>EM="X"</formula>
    </cfRule>
  </conditionalFormatting>
  <conditionalFormatting sqref="B18">
    <cfRule type="expression" dxfId="18" priority="19">
      <formula>EM="X"</formula>
    </cfRule>
  </conditionalFormatting>
  <conditionalFormatting sqref="H18">
    <cfRule type="expression" dxfId="17" priority="14">
      <formula>EM="X"</formula>
    </cfRule>
    <cfRule type="expression" dxfId="16" priority="15">
      <formula>AND(EM="X",$B18="u2")</formula>
    </cfRule>
    <cfRule type="expression" dxfId="15" priority="16">
      <formula>AND(EM&lt;&gt;"X",$B18="u2")</formula>
    </cfRule>
    <cfRule type="expression" dxfId="14" priority="17">
      <formula>AND(EM="X",OR($B18="u",$B18="o2"))</formula>
    </cfRule>
    <cfRule type="expression" dxfId="13" priority="18">
      <formula>AND(EM&lt;&gt;"X",OR($B18="u",$B18="o2"))</formula>
    </cfRule>
  </conditionalFormatting>
  <conditionalFormatting sqref="I18 D18">
    <cfRule type="expression" dxfId="12" priority="13">
      <formula>EM="X"</formula>
    </cfRule>
  </conditionalFormatting>
  <conditionalFormatting sqref="H18">
    <cfRule type="expression" dxfId="11" priority="8">
      <formula>EM="X"</formula>
    </cfRule>
    <cfRule type="expression" dxfId="10" priority="9">
      <formula>AND(EM="X",$B18="u2")</formula>
    </cfRule>
    <cfRule type="expression" dxfId="9" priority="10">
      <formula>AND(EM&lt;&gt;"X",$B18="u2")</formula>
    </cfRule>
    <cfRule type="expression" dxfId="8" priority="11">
      <formula>AND(EM="X",OR($B18="u",$B18="o2"))</formula>
    </cfRule>
    <cfRule type="expression" dxfId="7" priority="12">
      <formula>AND(EM&lt;&gt;"X",OR($B18="u",$B18="o2"))</formula>
    </cfRule>
  </conditionalFormatting>
  <conditionalFormatting sqref="I18 D18">
    <cfRule type="expression" dxfId="6" priority="7">
      <formula>EM="X"</formula>
    </cfRule>
  </conditionalFormatting>
  <conditionalFormatting sqref="H18">
    <cfRule type="expression" dxfId="5" priority="2">
      <formula>EM="X"</formula>
    </cfRule>
    <cfRule type="expression" dxfId="4" priority="3">
      <formula>AND(EM="X",$B18="u2")</formula>
    </cfRule>
    <cfRule type="expression" dxfId="3" priority="4">
      <formula>AND(EM&lt;&gt;"X",$B18="u2")</formula>
    </cfRule>
    <cfRule type="expression" dxfId="2" priority="5">
      <formula>AND(EM="X",OR($B18="u",$B18="o2"))</formula>
    </cfRule>
    <cfRule type="expression" dxfId="1" priority="6">
      <formula>AND(EM&lt;&gt;"X",OR($B18="u",$B18="o2"))</formula>
    </cfRule>
  </conditionalFormatting>
  <conditionalFormatting sqref="D18 I18">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2016-07-29T21:18:06Z</cp:lastPrinted>
  <dcterms:created xsi:type="dcterms:W3CDTF">2016-05-29T23:20:14Z</dcterms:created>
  <dcterms:modified xsi:type="dcterms:W3CDTF">2016-10-29T18:02:53Z</dcterms:modified>
</cp:coreProperties>
</file>