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9. schnelle Weizenbrötchen\"/>
    </mc:Choice>
  </mc:AlternateContent>
  <bookViews>
    <workbookView xWindow="2040" yWindow="0" windowWidth="20325" windowHeight="951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14" i="1" s="1"/>
  <c r="S40" i="1"/>
  <c r="D40" i="1" s="1"/>
  <c r="J40" i="1" s="1"/>
  <c r="J37" i="1" l="1"/>
  <c r="J29" i="1"/>
  <c r="J28" i="1"/>
  <c r="J31" i="1"/>
  <c r="J24" i="1"/>
  <c r="J36" i="1"/>
  <c r="J21" i="1"/>
  <c r="J19" i="1"/>
  <c r="J22" i="1"/>
  <c r="J30" i="1"/>
  <c r="J17" i="1"/>
  <c r="J27" i="1"/>
  <c r="J18" i="1"/>
  <c r="J25" i="1"/>
  <c r="J35" i="1"/>
  <c r="J26" i="1"/>
  <c r="J16" i="1"/>
  <c r="J32" i="1"/>
  <c r="J33" i="1"/>
  <c r="J15" i="1"/>
  <c r="J34" i="1"/>
  <c r="J20" i="1"/>
  <c r="J23" i="1"/>
</calcChain>
</file>

<file path=xl/sharedStrings.xml><?xml version="1.0" encoding="utf-8"?>
<sst xmlns="http://schemas.openxmlformats.org/spreadsheetml/2006/main" count="26" uniqueCount="20">
  <si>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</si>
  <si>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</si>
  <si>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</si>
  <si>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</si>
  <si>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</si>
  <si>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</si>
  <si>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</si>
  <si>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</si>
  <si>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</si>
  <si>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schnelle Weizenbrötchen</t>
  </si>
  <si>
    <t>kg</t>
  </si>
  <si>
    <t>Wasser</t>
  </si>
  <si>
    <t>Hefe</t>
  </si>
  <si>
    <t>Salz</t>
  </si>
  <si>
    <t>Weizenmehl Type 550</t>
  </si>
  <si>
    <t>aktives Backmalz</t>
  </si>
  <si>
    <t>Universal-Back oder Dinkelkraft</t>
  </si>
  <si>
    <t>Pflanzenöl oder Butter</t>
  </si>
  <si>
    <r>
      <rPr>
        <b/>
        <sz val="12"/>
        <color theme="1"/>
        <rFont val="Lato"/>
      </rPr>
      <t xml:space="preserve">Teigherstellung: </t>
    </r>
    <r>
      <rPr>
        <sz val="12"/>
        <color theme="1"/>
        <rFont val="Lato"/>
        <family val="2"/>
      </rPr>
      <t xml:space="preserve">
Alle Zutaten vermischen und verkneten.  
</t>
    </r>
    <r>
      <rPr>
        <b/>
        <sz val="12"/>
        <color theme="1"/>
        <rFont val="Lato"/>
      </rPr>
      <t xml:space="preserve">Knetzeit: </t>
    </r>
    <r>
      <rPr>
        <sz val="12"/>
        <color theme="1"/>
        <rFont val="Lato"/>
        <family val="2"/>
      </rPr>
      <t xml:space="preserve">ca. 10 Min. -  der Teig sollte sich am Ende der Kentzeit vom Schüsselrand und -boden lösen
</t>
    </r>
    <r>
      <rPr>
        <b/>
        <sz val="12"/>
        <color theme="1"/>
        <rFont val="Lato"/>
      </rPr>
      <t>Teigtemperatur:</t>
    </r>
    <r>
      <rPr>
        <sz val="12"/>
        <color theme="1"/>
        <rFont val="Lato"/>
        <family val="2"/>
      </rPr>
      <t xml:space="preserve"> ca. 24-25° wäre optimal
</t>
    </r>
    <r>
      <rPr>
        <b/>
        <sz val="12"/>
        <color theme="1"/>
        <rFont val="Lato"/>
      </rPr>
      <t>Teigruhe</t>
    </r>
    <r>
      <rPr>
        <sz val="12"/>
        <color theme="1"/>
        <rFont val="Lato"/>
        <family val="2"/>
      </rPr>
      <t xml:space="preserve">: ca. 40 Min. - nach ca. 20 Min. den Teig 1-2x aufziehen/falten.
</t>
    </r>
    <r>
      <rPr>
        <b/>
        <sz val="12"/>
        <color theme="1"/>
        <rFont val="Lato"/>
      </rPr>
      <t>Aufarbeitung:</t>
    </r>
    <r>
      <rPr>
        <sz val="12"/>
        <color theme="1"/>
        <rFont val="Lato"/>
        <family val="2"/>
      </rPr>
      <t xml:space="preserve"> Teig in ca. 90 g schwere Stücke teilen. 
</t>
    </r>
    <r>
      <rPr>
        <b/>
        <sz val="12"/>
        <color theme="1"/>
        <rFont val="Lato"/>
      </rPr>
      <t xml:space="preserve">Version 1: </t>
    </r>
    <r>
      <rPr>
        <sz val="12"/>
        <color theme="1"/>
        <rFont val="Lato"/>
        <family val="2"/>
      </rPr>
      <t xml:space="preserve">Teiglinge rundschleifen und mit der Oberseite nach unten auf ein leicht bemehltes Tuch legen, vor dem Backen umdrehen und einschneiden. 
</t>
    </r>
    <r>
      <rPr>
        <b/>
        <sz val="12"/>
        <color theme="1"/>
        <rFont val="Lato"/>
      </rPr>
      <t>Version 2:</t>
    </r>
    <r>
      <rPr>
        <sz val="12"/>
        <color theme="1"/>
        <rFont val="Lato"/>
        <family val="2"/>
      </rPr>
      <t xml:space="preserve"> Teiglinge rund schleifen ca. 5-10 Min entspannen lassen (Zwischengare), dann in die gewünschte Form bringen (Knüppel, Knoten, Zöpfe o. ä.) und mit der Oberseite nach unten auf ein leicht bemehltes Tuch legen. Vor dem Backen umdrehen.
</t>
    </r>
    <r>
      <rPr>
        <b/>
        <sz val="12"/>
        <color theme="1"/>
        <rFont val="Lato"/>
      </rPr>
      <t>Stückgare:</t>
    </r>
    <r>
      <rPr>
        <sz val="12"/>
        <color theme="1"/>
        <rFont val="Lato"/>
        <family val="2"/>
      </rPr>
      <t xml:space="preserve"> ca. 30-40 Min. abgedeckt gehen lassen bis sich das Volumen sichtbar vergrößert haben, im Idealfall habt es sich verdoppelt. 
</t>
    </r>
    <r>
      <rPr>
        <b/>
        <sz val="12"/>
        <color theme="1"/>
        <rFont val="Lato"/>
      </rPr>
      <t>Backen</t>
    </r>
    <r>
      <rPr>
        <sz val="12"/>
        <color theme="1"/>
        <rFont val="Lato"/>
        <family val="2"/>
      </rPr>
      <t xml:space="preserve">: Backofen mit Backblech vorheizen auf 230-240°C.
Die gut aufgegangenen Teiglinge auf vorgeheiztes Backblech legen und mit Schwaden anbacken. 
Nach ca. 15 Min. Schwaden ablassen (Ofentüre kurz öffnen). 
Für eine bessere Krustenbildung evtl. die letzten 5 Min, mit Umluft und leicht geöffneter Ofentür zu Ende backen. 
</t>
    </r>
    <r>
      <rPr>
        <b/>
        <sz val="12"/>
        <color theme="1"/>
        <rFont val="Lato"/>
      </rPr>
      <t>Backzeit gesamt:</t>
    </r>
    <r>
      <rPr>
        <sz val="12"/>
        <color theme="1"/>
        <rFont val="Lato"/>
        <family val="2"/>
      </rPr>
      <t xml:space="preserve"> ca. 20 Min.
</t>
    </r>
  </si>
  <si>
    <t>direkte Führung - Grundrezeptur ergibt ca. 19 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</si>
</sst>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5"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ont>
    <font>
      <sz val="12"/>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83">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9</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19</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c r="C14" s="22"/>
      <c r="D14" s="13">
        <v>1</v>
      </c>
      <c r="E14" s="19"/>
      <c r="F14" s="14"/>
      <c r="G14" s="15"/>
      <c r="H14" s="16" t="s">
        <v>14</v>
      </c>
      <c r="I14" s="17" t="s">
        <v>10</v>
      </c>
      <c r="J14" s="18">
        <f>IF(AND($I$5&gt;0,$R$40&gt;0),"-----",IF(D14&lt;&gt;"",D14*$J$41,""))</f>
        <v>1</v>
      </c>
      <c r="K14" s="15"/>
      <c r="L14" s="46" t="s">
        <v>18</v>
      </c>
      <c r="M14" s="19"/>
      <c r="N14" s="4"/>
      <c r="R14" s="5" t="str">
        <f>IF(I14="","",I14)</f>
        <v>kg</v>
      </c>
      <c r="S14" s="5">
        <f t="shared" ref="S14:S37" si="0">IF(AND(B14&lt;&gt;"o",B14&lt;&gt;"o2",B14&lt;&gt;"o3"),D14,0)</f>
        <v>1</v>
      </c>
      <c r="X14" s="15"/>
      <c r="Y14" s="15"/>
    </row>
    <row r="15" spans="1:25" ht="19.5" customHeight="1" x14ac:dyDescent="0.25">
      <c r="A15" s="19"/>
      <c r="B15" s="12"/>
      <c r="C15" s="22"/>
      <c r="D15" s="13">
        <v>0.01</v>
      </c>
      <c r="E15" s="19"/>
      <c r="F15" s="14"/>
      <c r="G15" s="15"/>
      <c r="H15" s="16" t="s">
        <v>16</v>
      </c>
      <c r="I15" s="17" t="s">
        <v>10</v>
      </c>
      <c r="J15" s="18">
        <f t="shared" ref="J15:J37" si="1">IF(AND($I$5&gt;0,$R$40&gt;0),"-----",IF(D15&lt;&gt;"",D15*$J$41,""))</f>
        <v>0.01</v>
      </c>
      <c r="K15" s="15"/>
      <c r="L15" s="47"/>
      <c r="M15" s="19"/>
      <c r="N15" s="4"/>
      <c r="R15" s="5" t="str">
        <f t="shared" ref="R15:R37" si="2">IF(I15="","",I15)</f>
        <v>kg</v>
      </c>
      <c r="S15" s="5">
        <f t="shared" si="0"/>
        <v>0.01</v>
      </c>
      <c r="X15" s="15"/>
      <c r="Y15" s="15"/>
    </row>
    <row r="16" spans="1:25" ht="19.5" customHeight="1" x14ac:dyDescent="0.25">
      <c r="A16" s="19"/>
      <c r="B16" s="12"/>
      <c r="C16" s="22"/>
      <c r="D16" s="13">
        <v>3.0000000000000001E-3</v>
      </c>
      <c r="E16" s="19"/>
      <c r="F16" s="14"/>
      <c r="G16" s="15"/>
      <c r="H16" s="16" t="s">
        <v>15</v>
      </c>
      <c r="I16" s="17" t="s">
        <v>10</v>
      </c>
      <c r="J16" s="18">
        <f t="shared" si="1"/>
        <v>3.0000000000000001E-3</v>
      </c>
      <c r="K16" s="15"/>
      <c r="L16" s="47"/>
      <c r="M16" s="19"/>
      <c r="N16" s="4"/>
      <c r="R16" s="5" t="str">
        <f t="shared" si="2"/>
        <v>kg</v>
      </c>
      <c r="S16" s="5">
        <f t="shared" si="0"/>
        <v>3.0000000000000001E-3</v>
      </c>
      <c r="X16" s="15"/>
      <c r="Y16" s="15"/>
    </row>
    <row r="17" spans="1:25" ht="19.5" customHeight="1" x14ac:dyDescent="0.25">
      <c r="A17" s="19"/>
      <c r="B17" s="12"/>
      <c r="C17" s="22"/>
      <c r="D17" s="13">
        <v>2.1999999999999999E-2</v>
      </c>
      <c r="E17" s="19"/>
      <c r="F17" s="14"/>
      <c r="G17" s="15"/>
      <c r="H17" s="16" t="s">
        <v>13</v>
      </c>
      <c r="I17" s="17" t="s">
        <v>10</v>
      </c>
      <c r="J17" s="18">
        <f t="shared" si="1"/>
        <v>2.1999999999999999E-2</v>
      </c>
      <c r="K17" s="15"/>
      <c r="L17" s="47"/>
      <c r="M17" s="19"/>
      <c r="N17" s="4"/>
      <c r="R17" s="5" t="str">
        <f t="shared" si="2"/>
        <v>kg</v>
      </c>
      <c r="S17" s="5">
        <f t="shared" si="0"/>
        <v>2.1999999999999999E-2</v>
      </c>
      <c r="X17" s="43"/>
      <c r="Y17" s="15"/>
    </row>
    <row r="18" spans="1:25" ht="19.5" customHeight="1" x14ac:dyDescent="0.25">
      <c r="A18" s="19"/>
      <c r="B18" s="12"/>
      <c r="C18" s="22"/>
      <c r="D18" s="13">
        <v>0.04</v>
      </c>
      <c r="E18" s="19"/>
      <c r="F18" s="14"/>
      <c r="G18" s="15"/>
      <c r="H18" s="16" t="s">
        <v>12</v>
      </c>
      <c r="I18" s="17" t="s">
        <v>10</v>
      </c>
      <c r="J18" s="18">
        <f t="shared" si="1"/>
        <v>0.04</v>
      </c>
      <c r="K18" s="15"/>
      <c r="L18" s="47"/>
      <c r="M18" s="19"/>
      <c r="N18" s="4"/>
      <c r="R18" s="5" t="str">
        <f t="shared" si="2"/>
        <v>kg</v>
      </c>
      <c r="S18" s="5">
        <f t="shared" si="0"/>
        <v>0.04</v>
      </c>
      <c r="X18" s="15"/>
      <c r="Y18" s="15"/>
    </row>
    <row r="19" spans="1:25" ht="19.5" customHeight="1" x14ac:dyDescent="0.25">
      <c r="A19" s="19"/>
      <c r="B19" s="12"/>
      <c r="C19" s="22"/>
      <c r="D19" s="13">
        <v>0.06</v>
      </c>
      <c r="E19" s="19"/>
      <c r="F19" s="14"/>
      <c r="G19" s="15"/>
      <c r="H19" s="16" t="s">
        <v>17</v>
      </c>
      <c r="I19" s="17" t="s">
        <v>10</v>
      </c>
      <c r="J19" s="18">
        <f t="shared" si="1"/>
        <v>0.06</v>
      </c>
      <c r="K19" s="15"/>
      <c r="L19" s="47"/>
      <c r="M19" s="19"/>
      <c r="N19" s="4"/>
      <c r="R19" s="5" t="str">
        <f t="shared" si="2"/>
        <v>kg</v>
      </c>
      <c r="S19" s="5">
        <f t="shared" si="0"/>
        <v>0.06</v>
      </c>
      <c r="X19" s="15"/>
      <c r="Y19" s="15"/>
    </row>
    <row r="20" spans="1:25" ht="19.5" customHeight="1" x14ac:dyDescent="0.25">
      <c r="A20" s="19"/>
      <c r="B20" s="12"/>
      <c r="C20" s="22"/>
      <c r="D20" s="13">
        <v>0.56000000000000005</v>
      </c>
      <c r="E20" s="19"/>
      <c r="F20" s="14"/>
      <c r="G20" s="15"/>
      <c r="H20" s="16" t="s">
        <v>11</v>
      </c>
      <c r="I20" s="17" t="s">
        <v>10</v>
      </c>
      <c r="J20" s="18">
        <f t="shared" si="1"/>
        <v>0.56000000000000005</v>
      </c>
      <c r="K20" s="15"/>
      <c r="L20" s="47"/>
      <c r="M20" s="19"/>
      <c r="N20" s="4"/>
      <c r="R20" s="5" t="str">
        <f t="shared" si="2"/>
        <v>kg</v>
      </c>
      <c r="S20" s="5">
        <f t="shared" si="0"/>
        <v>0.56000000000000005</v>
      </c>
      <c r="X20" s="15"/>
      <c r="Y20" s="15"/>
    </row>
    <row r="21" spans="1:25" ht="19.5" customHeight="1" x14ac:dyDescent="0.25">
      <c r="A21" s="19"/>
      <c r="B21" s="12"/>
      <c r="C21" s="22"/>
      <c r="D21" s="13"/>
      <c r="E21" s="19"/>
      <c r="F21" s="14"/>
      <c r="G21" s="15"/>
      <c r="H21" s="16"/>
      <c r="I21" s="17"/>
      <c r="J21" s="18" t="str">
        <f t="shared" si="1"/>
        <v/>
      </c>
      <c r="K21" s="15"/>
      <c r="L21" s="47"/>
      <c r="M21" s="19"/>
      <c r="N21" s="4"/>
      <c r="R21" s="5" t="str">
        <f t="shared" si="2"/>
        <v/>
      </c>
      <c r="S21" s="5">
        <f t="shared" si="0"/>
        <v>0</v>
      </c>
      <c r="X21" s="15"/>
      <c r="Y21" s="15"/>
    </row>
    <row r="22" spans="1:25" ht="19.5" customHeight="1" x14ac:dyDescent="0.25">
      <c r="A22" s="19"/>
      <c r="B22" s="12"/>
      <c r="C22" s="22"/>
      <c r="D22" s="13"/>
      <c r="E22" s="19"/>
      <c r="F22" s="14"/>
      <c r="G22" s="15"/>
      <c r="H22" s="16"/>
      <c r="I22" s="17"/>
      <c r="J22" s="18" t="str">
        <f t="shared" si="1"/>
        <v/>
      </c>
      <c r="K22" s="15"/>
      <c r="L22" s="47"/>
      <c r="M22" s="19"/>
      <c r="N22" s="4"/>
      <c r="R22" s="5" t="str">
        <f t="shared" si="2"/>
        <v/>
      </c>
      <c r="S22" s="5">
        <f t="shared" si="0"/>
        <v>0</v>
      </c>
      <c r="X22" s="15"/>
      <c r="Y22" s="15"/>
    </row>
    <row r="23" spans="1:25" ht="19.5" customHeight="1" x14ac:dyDescent="0.25">
      <c r="A23" s="19"/>
      <c r="B23" s="12"/>
      <c r="C23" s="22"/>
      <c r="D23" s="13"/>
      <c r="E23" s="19"/>
      <c r="F23" s="14"/>
      <c r="G23" s="15"/>
      <c r="H23" s="16"/>
      <c r="I23" s="17"/>
      <c r="J23" s="18" t="str">
        <f t="shared" si="1"/>
        <v/>
      </c>
      <c r="K23" s="15"/>
      <c r="L23" s="47"/>
      <c r="M23" s="19"/>
      <c r="N23" s="4"/>
      <c r="R23" s="5" t="str">
        <f t="shared" si="2"/>
        <v/>
      </c>
      <c r="S23" s="5">
        <f t="shared" si="0"/>
        <v>0</v>
      </c>
      <c r="X23" s="15"/>
      <c r="Y23" s="15"/>
    </row>
    <row r="24" spans="1:25" ht="19.5" customHeight="1" x14ac:dyDescent="0.25">
      <c r="A24" s="19"/>
      <c r="B24" s="12"/>
      <c r="C24" s="22"/>
      <c r="D24" s="13"/>
      <c r="E24" s="19"/>
      <c r="F24" s="14"/>
      <c r="G24" s="15"/>
      <c r="H24" s="16"/>
      <c r="I24" s="17"/>
      <c r="J24" s="18" t="str">
        <f t="shared" si="1"/>
        <v/>
      </c>
      <c r="K24" s="15"/>
      <c r="L24" s="47"/>
      <c r="M24" s="19"/>
      <c r="N24" s="4"/>
      <c r="R24" s="5" t="str">
        <f t="shared" si="2"/>
        <v/>
      </c>
      <c r="S24" s="5">
        <f t="shared" si="0"/>
        <v>0</v>
      </c>
      <c r="X24" s="15"/>
      <c r="Y24" s="15"/>
    </row>
    <row r="25" spans="1:25" ht="19.5" customHeight="1" x14ac:dyDescent="0.25">
      <c r="A25" s="19"/>
      <c r="B25" s="12"/>
      <c r="C25" s="22"/>
      <c r="D25" s="13"/>
      <c r="E25" s="19"/>
      <c r="F25" s="14"/>
      <c r="G25" s="15"/>
      <c r="H25" s="16"/>
      <c r="I25" s="17"/>
      <c r="J25" s="18" t="str">
        <f t="shared" si="1"/>
        <v/>
      </c>
      <c r="K25" s="15"/>
      <c r="L25" s="47"/>
      <c r="M25" s="19"/>
      <c r="N25" s="4"/>
      <c r="R25" s="5" t="str">
        <f t="shared" si="2"/>
        <v/>
      </c>
      <c r="S25" s="5">
        <f t="shared" si="0"/>
        <v>0</v>
      </c>
      <c r="X25" s="15"/>
      <c r="Y25" s="15"/>
    </row>
    <row r="26" spans="1:25" ht="19.5" customHeight="1" x14ac:dyDescent="0.25">
      <c r="A26" s="19"/>
      <c r="B26" s="12"/>
      <c r="C26" s="22"/>
      <c r="D26" s="13"/>
      <c r="E26" s="19"/>
      <c r="F26" s="14"/>
      <c r="G26" s="15"/>
      <c r="H26" s="16"/>
      <c r="I26" s="17"/>
      <c r="J26" s="18" t="str">
        <f t="shared" si="1"/>
        <v/>
      </c>
      <c r="K26" s="15"/>
      <c r="L26" s="47"/>
      <c r="M26" s="19"/>
      <c r="N26" s="4"/>
      <c r="R26" s="5" t="str">
        <f t="shared" si="2"/>
        <v/>
      </c>
      <c r="S26" s="5">
        <f t="shared" si="0"/>
        <v>0</v>
      </c>
      <c r="X26" s="15"/>
      <c r="Y26" s="15"/>
    </row>
    <row r="27" spans="1:25" ht="19.5" customHeight="1" x14ac:dyDescent="0.25">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x14ac:dyDescent="0.25">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x14ac:dyDescent="0.25">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1.6950000000000001</v>
      </c>
      <c r="E40" s="5"/>
      <c r="F40" s="4"/>
      <c r="G40" s="5"/>
      <c r="H40" s="26">
        <f ca="1">NOW()</f>
        <v>42672.839616435187</v>
      </c>
      <c r="I40" s="27"/>
      <c r="J40" s="28">
        <f>IF($I$5&lt;&gt;"",$I$5*I3,I3*D40)</f>
        <v>1.6950000000000001</v>
      </c>
      <c r="K40" s="5"/>
      <c r="L40" s="6"/>
      <c r="M40" s="6"/>
      <c r="N40" s="4"/>
      <c r="R40" s="5">
        <f>COUNTIF(R14:R37,"=St.")</f>
        <v>0</v>
      </c>
      <c r="S40" s="5">
        <f>SUM(S13:S39)</f>
        <v>1.6950000000000001</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u2wStA/cA/Nltvouz8sz2ivTGLgnHs4MQ86XGagJIob4jUl6H9A8kpETHKOh18/KvY3N/c9nkV/sqAoMl6QkbA==" saltValue="ldZZarGTERzAaYWSkydDs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82" priority="88" stopIfTrue="1">
      <formula>OR($B14="u",$B14="o2")</formula>
    </cfRule>
    <cfRule type="expression" dxfId="81" priority="89" stopIfTrue="1">
      <formula>$B14="u2"</formula>
    </cfRule>
  </conditionalFormatting>
  <conditionalFormatting sqref="H22:H37 H14:H15 H17:H18">
    <cfRule type="expression" dxfId="80" priority="83">
      <formula>EM="X"</formula>
    </cfRule>
    <cfRule type="expression" dxfId="79" priority="84">
      <formula>AND(EM="X",$B14="u2")</formula>
    </cfRule>
    <cfRule type="expression" dxfId="78" priority="85">
      <formula>AND(EM&lt;&gt;"X",$B14="u2")</formula>
    </cfRule>
    <cfRule type="expression" dxfId="77" priority="86">
      <formula>AND(EM="X",OR($B14="u",$B14="o2"))</formula>
    </cfRule>
    <cfRule type="expression" dxfId="76" priority="87">
      <formula>AND(EM&lt;&gt;"X",OR($B14="u",$B14="o2"))</formula>
    </cfRule>
  </conditionalFormatting>
  <conditionalFormatting sqref="B24:B37 I22:I37 D22:D37 D14:D15 I14:I15 I17:I18 D17:D18">
    <cfRule type="expression" dxfId="75" priority="82">
      <formula>EM="X"</formula>
    </cfRule>
  </conditionalFormatting>
  <conditionalFormatting sqref="L14:L37">
    <cfRule type="expression" dxfId="74" priority="81">
      <formula>EM="X"</formula>
    </cfRule>
  </conditionalFormatting>
  <conditionalFormatting sqref="J11:L11 J9:L9">
    <cfRule type="expression" dxfId="73" priority="80">
      <formula>EM="X"</formula>
    </cfRule>
  </conditionalFormatting>
  <conditionalFormatting sqref="B14:B23">
    <cfRule type="expression" dxfId="72" priority="79">
      <formula>EM="X"</formula>
    </cfRule>
  </conditionalFormatting>
  <conditionalFormatting sqref="H21">
    <cfRule type="expression" dxfId="71" priority="74">
      <formula>EM="X"</formula>
    </cfRule>
    <cfRule type="expression" dxfId="70" priority="75">
      <formula>AND(EM="X",$B21="u2")</formula>
    </cfRule>
    <cfRule type="expression" dxfId="69" priority="76">
      <formula>AND(EM&lt;&gt;"X",$B21="u2")</formula>
    </cfRule>
    <cfRule type="expression" dxfId="68" priority="77">
      <formula>AND(EM="X",OR($B21="u",$B21="o2"))</formula>
    </cfRule>
    <cfRule type="expression" dxfId="67" priority="78">
      <formula>AND(EM&lt;&gt;"X",OR($B21="u",$B21="o2"))</formula>
    </cfRule>
  </conditionalFormatting>
  <conditionalFormatting sqref="D21 I21">
    <cfRule type="expression" dxfId="66" priority="73">
      <formula>EM="X"</formula>
    </cfRule>
  </conditionalFormatting>
  <conditionalFormatting sqref="H20">
    <cfRule type="expression" dxfId="65" priority="62">
      <formula>EM="X"</formula>
    </cfRule>
    <cfRule type="expression" dxfId="64" priority="63">
      <formula>AND(EM="X",$B20="u2")</formula>
    </cfRule>
    <cfRule type="expression" dxfId="63" priority="64">
      <formula>AND(EM&lt;&gt;"X",$B20="u2")</formula>
    </cfRule>
    <cfRule type="expression" dxfId="62" priority="65">
      <formula>AND(EM="X",OR($B20="u",$B20="o2"))</formula>
    </cfRule>
    <cfRule type="expression" dxfId="61" priority="66">
      <formula>AND(EM&lt;&gt;"X",OR($B20="u",$B20="o2"))</formula>
    </cfRule>
  </conditionalFormatting>
  <conditionalFormatting sqref="D20 I20">
    <cfRule type="expression" dxfId="60" priority="61">
      <formula>EM="X"</formula>
    </cfRule>
  </conditionalFormatting>
  <conditionalFormatting sqref="H20">
    <cfRule type="expression" dxfId="59" priority="56">
      <formula>EM="X"</formula>
    </cfRule>
    <cfRule type="expression" dxfId="58" priority="57">
      <formula>AND(EM="X",$B20="u2")</formula>
    </cfRule>
    <cfRule type="expression" dxfId="57" priority="58">
      <formula>AND(EM&lt;&gt;"X",$B20="u2")</formula>
    </cfRule>
    <cfRule type="expression" dxfId="56" priority="59">
      <formula>AND(EM="X",OR($B20="u",$B20="o2"))</formula>
    </cfRule>
    <cfRule type="expression" dxfId="55" priority="60">
      <formula>AND(EM&lt;&gt;"X",OR($B20="u",$B20="o2"))</formula>
    </cfRule>
  </conditionalFormatting>
  <conditionalFormatting sqref="D20 I20">
    <cfRule type="expression" dxfId="54" priority="55">
      <formula>EM="X"</formula>
    </cfRule>
  </conditionalFormatting>
  <conditionalFormatting sqref="H21">
    <cfRule type="expression" dxfId="53" priority="50">
      <formula>EM="X"</formula>
    </cfRule>
    <cfRule type="expression" dxfId="52" priority="51">
      <formula>AND(EM="X",$B21="u2")</formula>
    </cfRule>
    <cfRule type="expression" dxfId="51" priority="52">
      <formula>AND(EM&lt;&gt;"X",$B21="u2")</formula>
    </cfRule>
    <cfRule type="expression" dxfId="50" priority="53">
      <formula>AND(EM="X",OR($B21="u",$B21="o2"))</formula>
    </cfRule>
    <cfRule type="expression" dxfId="49" priority="54">
      <formula>AND(EM&lt;&gt;"X",OR($B21="u",$B21="o2"))</formula>
    </cfRule>
  </conditionalFormatting>
  <conditionalFormatting sqref="D21 I21">
    <cfRule type="expression" dxfId="48" priority="49">
      <formula>EM="X"</formula>
    </cfRule>
  </conditionalFormatting>
  <conditionalFormatting sqref="H16">
    <cfRule type="expression" dxfId="47" priority="44">
      <formula>EM="X"</formula>
    </cfRule>
    <cfRule type="expression" dxfId="46" priority="45">
      <formula>AND(EM="X",$B16="u2")</formula>
    </cfRule>
    <cfRule type="expression" dxfId="45" priority="46">
      <formula>AND(EM&lt;&gt;"X",$B16="u2")</formula>
    </cfRule>
    <cfRule type="expression" dxfId="44" priority="47">
      <formula>AND(EM="X",OR($B16="u",$B16="o2"))</formula>
    </cfRule>
    <cfRule type="expression" dxfId="43" priority="48">
      <formula>AND(EM&lt;&gt;"X",OR($B16="u",$B16="o2"))</formula>
    </cfRule>
  </conditionalFormatting>
  <conditionalFormatting sqref="I16 D16">
    <cfRule type="expression" dxfId="42" priority="43">
      <formula>EM="X"</formula>
    </cfRule>
  </conditionalFormatting>
  <conditionalFormatting sqref="H16">
    <cfRule type="expression" dxfId="41" priority="38">
      <formula>EM="X"</formula>
    </cfRule>
    <cfRule type="expression" dxfId="40" priority="39">
      <formula>AND(EM="X",$B16="u2")</formula>
    </cfRule>
    <cfRule type="expression" dxfId="39" priority="40">
      <formula>AND(EM&lt;&gt;"X",$B16="u2")</formula>
    </cfRule>
    <cfRule type="expression" dxfId="38" priority="41">
      <formula>AND(EM="X",OR($B16="u",$B16="o2"))</formula>
    </cfRule>
    <cfRule type="expression" dxfId="37" priority="42">
      <formula>AND(EM&lt;&gt;"X",OR($B16="u",$B16="o2"))</formula>
    </cfRule>
  </conditionalFormatting>
  <conditionalFormatting sqref="D16 I16">
    <cfRule type="expression" dxfId="36" priority="37">
      <formula>EM="X"</formula>
    </cfRule>
  </conditionalFormatting>
  <conditionalFormatting sqref="H19">
    <cfRule type="expression" dxfId="35" priority="32">
      <formula>EM="X"</formula>
    </cfRule>
    <cfRule type="expression" dxfId="34" priority="33">
      <formula>AND(EM="X",$B19="u2")</formula>
    </cfRule>
    <cfRule type="expression" dxfId="33" priority="34">
      <formula>AND(EM&lt;&gt;"X",$B19="u2")</formula>
    </cfRule>
    <cfRule type="expression" dxfId="32" priority="35">
      <formula>AND(EM="X",OR($B19="u",$B19="o2"))</formula>
    </cfRule>
    <cfRule type="expression" dxfId="31" priority="36">
      <formula>AND(EM&lt;&gt;"X",OR($B19="u",$B19="o2"))</formula>
    </cfRule>
  </conditionalFormatting>
  <conditionalFormatting sqref="I19 D19">
    <cfRule type="expression" dxfId="30" priority="31">
      <formula>EM="X"</formula>
    </cfRule>
  </conditionalFormatting>
  <conditionalFormatting sqref="H20">
    <cfRule type="expression" dxfId="29" priority="26">
      <formula>EM="X"</formula>
    </cfRule>
    <cfRule type="expression" dxfId="28" priority="27">
      <formula>AND(EM="X",$B20="u2")</formula>
    </cfRule>
    <cfRule type="expression" dxfId="27" priority="28">
      <formula>AND(EM&lt;&gt;"X",$B20="u2")</formula>
    </cfRule>
    <cfRule type="expression" dxfId="26" priority="29">
      <formula>AND(EM="X",OR($B20="u",$B20="o2"))</formula>
    </cfRule>
    <cfRule type="expression" dxfId="25" priority="30">
      <formula>AND(EM&lt;&gt;"X",OR($B20="u",$B20="o2"))</formula>
    </cfRule>
  </conditionalFormatting>
  <conditionalFormatting sqref="D20 I20">
    <cfRule type="expression" dxfId="24" priority="25">
      <formula>EM="X"</formula>
    </cfRule>
  </conditionalFormatting>
  <conditionalFormatting sqref="H19">
    <cfRule type="expression" dxfId="23" priority="20">
      <formula>EM="X"</formula>
    </cfRule>
    <cfRule type="expression" dxfId="22" priority="21">
      <formula>AND(EM="X",$B19="u2")</formula>
    </cfRule>
    <cfRule type="expression" dxfId="21" priority="22">
      <formula>AND(EM&lt;&gt;"X",$B19="u2")</formula>
    </cfRule>
    <cfRule type="expression" dxfId="20" priority="23">
      <formula>AND(EM="X",OR($B19="u",$B19="o2"))</formula>
    </cfRule>
    <cfRule type="expression" dxfId="19" priority="24">
      <formula>AND(EM&lt;&gt;"X",OR($B19="u",$B19="o2"))</formula>
    </cfRule>
  </conditionalFormatting>
  <conditionalFormatting sqref="D19 I19">
    <cfRule type="expression" dxfId="18" priority="19">
      <formula>EM="X"</formula>
    </cfRule>
  </conditionalFormatting>
  <conditionalFormatting sqref="H19">
    <cfRule type="expression" dxfId="17" priority="14">
      <formula>EM="X"</formula>
    </cfRule>
    <cfRule type="expression" dxfId="16" priority="15">
      <formula>AND(EM="X",$B19="u2")</formula>
    </cfRule>
    <cfRule type="expression" dxfId="15" priority="16">
      <formula>AND(EM&lt;&gt;"X",$B19="u2")</formula>
    </cfRule>
    <cfRule type="expression" dxfId="14" priority="17">
      <formula>AND(EM="X",OR($B19="u",$B19="o2"))</formula>
    </cfRule>
    <cfRule type="expression" dxfId="13" priority="18">
      <formula>AND(EM&lt;&gt;"X",OR($B19="u",$B19="o2"))</formula>
    </cfRule>
  </conditionalFormatting>
  <conditionalFormatting sqref="D19 I19">
    <cfRule type="expression" dxfId="12" priority="13">
      <formula>EM="X"</formula>
    </cfRule>
  </conditionalFormatting>
  <conditionalFormatting sqref="H20">
    <cfRule type="expression" dxfId="11" priority="8">
      <formula>EM="X"</formula>
    </cfRule>
    <cfRule type="expression" dxfId="10" priority="9">
      <formula>AND(EM="X",$B20="u2")</formula>
    </cfRule>
    <cfRule type="expression" dxfId="9" priority="10">
      <formula>AND(EM&lt;&gt;"X",$B20="u2")</formula>
    </cfRule>
    <cfRule type="expression" dxfId="8" priority="11">
      <formula>AND(EM="X",OR($B20="u",$B20="o2"))</formula>
    </cfRule>
    <cfRule type="expression" dxfId="7" priority="12">
      <formula>AND(EM&lt;&gt;"X",OR($B20="u",$B20="o2"))</formula>
    </cfRule>
  </conditionalFormatting>
  <conditionalFormatting sqref="D20 I20">
    <cfRule type="expression" dxfId="6" priority="7">
      <formula>EM="X"</formula>
    </cfRule>
  </conditionalFormatting>
  <conditionalFormatting sqref="H18">
    <cfRule type="expression" dxfId="5" priority="2">
      <formula>EM="X"</formula>
    </cfRule>
    <cfRule type="expression" dxfId="4" priority="3">
      <formula>AND(EM="X",$B18="u2")</formula>
    </cfRule>
    <cfRule type="expression" dxfId="3" priority="4">
      <formula>AND(EM&lt;&gt;"X",$B18="u2")</formula>
    </cfRule>
    <cfRule type="expression" dxfId="2" priority="5">
      <formula>AND(EM="X",OR($B18="u",$B18="o2"))</formula>
    </cfRule>
    <cfRule type="expression" dxfId="1" priority="6">
      <formula>AND(EM&lt;&gt;"X",OR($B18="u",$B18="o2"))</formula>
    </cfRule>
  </conditionalFormatting>
  <conditionalFormatting sqref="I18 D18">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2016-09-01T12:09:09Z</cp:lastPrinted>
  <dcterms:created xsi:type="dcterms:W3CDTF">2016-05-29T23:20:14Z</dcterms:created>
  <dcterms:modified xsi:type="dcterms:W3CDTF">2016-10-29T18:09:16Z</dcterms:modified>
</cp:coreProperties>
</file>