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29. Vollkornbrot mit Weizen und Emmer\"/>
    </mc:Choice>
  </mc:AlternateContent>
  <bookViews>
    <workbookView xWindow="1275" yWindow="0" windowWidth="24000" windowHeight="8910"/>
  </bookViews>
  <sheets>
    <sheet name="Rezeptur" sheetId="1" r:id="rId1"/>
  </sheets>
  <definedNames>
    <definedName name="_xlnm.Print_Area" localSheetId="0">Rezeptur!$G$8:$M$42</definedName>
    <definedName name="EM">Rezeptur!$B$6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D18" i="1"/>
  <c r="D14" i="1"/>
  <c r="J41" i="1" l="1"/>
  <c r="H40" i="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4" i="1" s="1"/>
  <c r="S40" i="1"/>
  <c r="D40" i="1" s="1"/>
  <c r="J40" i="1" s="1"/>
  <c r="J37"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<sst xmlns="http://schemas.openxmlformats.org/spreadsheetml/2006/main" count="67" uniqueCount="33">
  <si>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</si>
  <si>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</si>
  <si>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</si>
  <si>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</si>
  <si>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</si>
  <si>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</si>
  <si>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</si>
  <si>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</si>
  <si>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</si>
  <si>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Vollkornbrot mit Emmer und Weizen</t>
  </si>
  <si>
    <t>o</t>
  </si>
  <si>
    <t>kg</t>
  </si>
  <si>
    <t>u</t>
  </si>
  <si>
    <t>Roggenvollkornmehl</t>
  </si>
  <si>
    <t xml:space="preserve">Wasser </t>
  </si>
  <si>
    <t xml:space="preserve">ASG Roggen </t>
  </si>
  <si>
    <t>Dinkelflocken oder Beta-Gerstenflocken</t>
  </si>
  <si>
    <t>Wasser kochend</t>
  </si>
  <si>
    <t>Quellstück</t>
  </si>
  <si>
    <t>Leinsamen</t>
  </si>
  <si>
    <t>Salz</t>
  </si>
  <si>
    <t>Buttermilch</t>
  </si>
  <si>
    <t>Weizen-Vollkornmehl</t>
  </si>
  <si>
    <t>Emmer-Vollkornmehl</t>
  </si>
  <si>
    <t>Vollrohrzucker</t>
  </si>
  <si>
    <t>Hefe</t>
  </si>
  <si>
    <t/>
  </si>
  <si>
    <t>Sesam geröstet</t>
  </si>
  <si>
    <t>Brühstück TA300</t>
  </si>
  <si>
    <t>Sauerteig TA200</t>
  </si>
  <si>
    <t>Wasser ca.</t>
  </si>
  <si>
    <r>
      <rPr>
        <b/>
        <sz val="12"/>
        <color theme="1"/>
        <rFont val="Lato"/>
        <family val="2"/>
      </rPr>
      <t>Sauerteig</t>
    </r>
    <r>
      <rPr>
        <sz val="12"/>
        <color theme="1"/>
        <rFont val="Lato"/>
        <family val="2"/>
      </rPr>
      <t xml:space="preserve">: Reifezeit ca. 18- 24 Std. bei 26°C oder 33°C fallend auf ca. 23°C.
</t>
    </r>
    <r>
      <rPr>
        <b/>
        <sz val="12"/>
        <color theme="1"/>
        <rFont val="Lato"/>
        <family val="2"/>
      </rPr>
      <t xml:space="preserve">Brühstück: </t>
    </r>
    <r>
      <rPr>
        <sz val="12"/>
        <color theme="1"/>
        <rFont val="Lato"/>
        <family val="2"/>
      </rPr>
      <t xml:space="preserve">Quellzeit mind. 4 Std. oder über Nacht im Kühlschrank.
</t>
    </r>
    <r>
      <rPr>
        <b/>
        <sz val="12"/>
        <color theme="1"/>
        <rFont val="Lato"/>
        <family val="2"/>
      </rPr>
      <t>Quellstück:</t>
    </r>
    <r>
      <rPr>
        <sz val="12"/>
        <color theme="1"/>
        <rFont val="Lato"/>
        <family val="2"/>
      </rPr>
      <t xml:space="preserve"> Zutaten mit kalter Buttermilch übergießen, mind. 3 Std. quellen lassen, oder über Nacht im Kühlschrank.
</t>
    </r>
    <r>
      <rPr>
        <b/>
        <sz val="12"/>
        <color theme="1"/>
        <rFont val="Lato"/>
        <family val="2"/>
      </rPr>
      <t xml:space="preserve">Teigzubereitung: </t>
    </r>
    <r>
      <rPr>
        <sz val="12"/>
        <color theme="1"/>
        <rFont val="Lato"/>
        <family val="2"/>
      </rPr>
      <t xml:space="preserve">Alle Zutaten vermischen und verkneten.
</t>
    </r>
    <r>
      <rPr>
        <b/>
        <sz val="12"/>
        <color theme="1"/>
        <rFont val="Lato"/>
        <family val="2"/>
      </rPr>
      <t>Knetzeit:</t>
    </r>
    <r>
      <rPr>
        <sz val="12"/>
        <color theme="1"/>
        <rFont val="Lato"/>
        <family val="2"/>
      </rPr>
      <t xml:space="preserve"> ca. 6 Min. 
</t>
    </r>
    <r>
      <rPr>
        <b/>
        <sz val="12"/>
        <color theme="1"/>
        <rFont val="Lato"/>
        <family val="2"/>
      </rPr>
      <t>Teigruhe:</t>
    </r>
    <r>
      <rPr>
        <sz val="12"/>
        <color theme="1"/>
        <rFont val="Lato"/>
        <family val="2"/>
      </rPr>
      <t xml:space="preserve"> ca. 30 Min. ruhen lassen - nochmals ca. 3 Min. kneten - 10 Min. ruhen lassen.
</t>
    </r>
    <r>
      <rPr>
        <b/>
        <sz val="12"/>
        <color theme="1"/>
        <rFont val="Lato"/>
        <family val="2"/>
      </rPr>
      <t>Aufarbeitung:</t>
    </r>
    <r>
      <rPr>
        <sz val="12"/>
        <color theme="1"/>
        <rFont val="Lato"/>
        <family val="2"/>
      </rPr>
      <t xml:space="preserve"> Teig in 2 gleich schwere Stück teilen rundwirken und langrollen, evtl. in Saatenmischung wälzen, mit dem </t>
    </r>
    <r>
      <rPr>
        <u/>
        <sz val="12"/>
        <color theme="1"/>
        <rFont val="Lato"/>
        <family val="2"/>
      </rPr>
      <t xml:space="preserve">Schluß nach unten </t>
    </r>
    <r>
      <rPr>
        <sz val="12"/>
        <color theme="1"/>
        <rFont val="Lato"/>
        <family val="2"/>
      </rPr>
      <t xml:space="preserve">in eine gefettete Kastenform (ca. 2/3 voll) legen, Oberfläche mit Wasser befeuchten, abdecken und gehen lassen. 
</t>
    </r>
    <r>
      <rPr>
        <b/>
        <sz val="12"/>
        <color theme="1"/>
        <rFont val="Lato"/>
        <family val="2"/>
      </rPr>
      <t>Stückgare:</t>
    </r>
    <r>
      <rPr>
        <sz val="12"/>
        <color theme="1"/>
        <rFont val="Lato"/>
        <family val="2"/>
      </rPr>
      <t xml:space="preserve"> ca. 60 Min. - darauf sollte dann auch die Hefemenge eingestellt werden.Vor dem Backen Oberfläche nochmals befeuchten.
</t>
    </r>
    <r>
      <rPr>
        <b/>
        <sz val="12"/>
        <color theme="1"/>
        <rFont val="Lato"/>
        <family val="2"/>
      </rPr>
      <t>Backen</t>
    </r>
    <r>
      <rPr>
        <sz val="12"/>
        <color theme="1"/>
        <rFont val="Lato"/>
        <family val="2"/>
      </rPr>
      <t xml:space="preserve">: Backofen mit Backblech od. Backstein vorheizen auf 240-250°C. Backform auf heißes Backblech/Backstein legen, 3-4x kräftig Wasser in den Ofen/Ofenwände sprühen (Schwaden). Etwa 15 Min. bei  240-250°C anbacken, fallend auf 190-200°C ausbacken. Nach 20 Min. Schwaden ablassen (Ofentüre kurz öffnen).
</t>
    </r>
    <r>
      <rPr>
        <b/>
        <sz val="12"/>
        <color theme="1"/>
        <rFont val="Lato"/>
        <family val="2"/>
      </rPr>
      <t>Backzeit gesamt:</t>
    </r>
    <r>
      <rPr>
        <sz val="12"/>
        <color theme="1"/>
        <rFont val="Lato"/>
        <family val="2"/>
      </rPr>
      <t xml:space="preserve"> ca. 60 Min.
</t>
    </r>
  </si>
  <si>
    <t xml:space="preserve">2 Brote á ca. 950 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</si>
</sst>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6"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
      <sz val="12"/>
      <color theme="1"/>
      <name val="Lato"/>
      <family val="2"/>
    </font>
    <font>
      <u/>
      <sz val="12"/>
      <color theme="1"/>
      <name val="Lato"/>
      <family val="2"/>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9</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32</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10</v>
      </c>
      <c r="C14" s="22"/>
      <c r="D14" s="13">
        <f>SUM(D15:D17)</f>
        <v>0.54600000000000004</v>
      </c>
      <c r="E14" s="19"/>
      <c r="F14" s="14"/>
      <c r="G14" s="15"/>
      <c r="H14" s="16" t="s">
        <v>29</v>
      </c>
      <c r="I14" s="17" t="s">
        <v>11</v>
      </c>
      <c r="J14" s="18">
        <f>IF(AND($I$5&gt;0,$R$40&gt;0),"-----",IF(D14&lt;&gt;"",D14*$J$41,""))</f>
        <v>0.54600000000000004</v>
      </c>
      <c r="K14" s="15"/>
      <c r="L14" s="46" t="s">
        <v>31</v>
      </c>
      <c r="M14" s="19"/>
      <c r="N14" s="4"/>
      <c r="R14" s="5" t="str">
        <f>IF(I14="","",I14)</f>
        <v>kg</v>
      </c>
      <c r="S14" s="5">
        <f t="shared" ref="S14:S37" si="0">IF(AND(B14&lt;&gt;"o",B14&lt;&gt;"o2",B14&lt;&gt;"o3"),D14,0)</f>
        <v>0</v>
      </c>
      <c r="X14" s="15"/>
      <c r="Y14" s="15"/>
    </row>
    <row r="15" spans="1:25" ht="19.5" customHeight="1" x14ac:dyDescent="0.25">
      <c r="A15" s="19"/>
      <c r="B15" s="12" t="s">
        <v>12</v>
      </c>
      <c r="C15" s="22"/>
      <c r="D15" s="13">
        <v>0.26</v>
      </c>
      <c r="E15" s="19"/>
      <c r="F15" s="14"/>
      <c r="G15" s="15"/>
      <c r="H15" s="16" t="s">
        <v>13</v>
      </c>
      <c r="I15" s="17" t="s">
        <v>11</v>
      </c>
      <c r="J15" s="18">
        <f t="shared" ref="J15:J37" si="1">IF(AND($I$5&gt;0,$R$40&gt;0),"-----",IF(D15&lt;&gt;"",D15*$J$41,""))</f>
        <v>0.26</v>
      </c>
      <c r="K15" s="15"/>
      <c r="L15" s="47"/>
      <c r="M15" s="19"/>
      <c r="N15" s="4"/>
      <c r="R15" s="5" t="str">
        <f t="shared" ref="R15:R37" si="2">IF(I15="","",I15)</f>
        <v>kg</v>
      </c>
      <c r="S15" s="5">
        <f t="shared" si="0"/>
        <v>0.26</v>
      </c>
      <c r="X15" s="15"/>
      <c r="Y15" s="15"/>
    </row>
    <row r="16" spans="1:25" ht="19.5" customHeight="1" x14ac:dyDescent="0.25">
      <c r="A16" s="19"/>
      <c r="B16" s="12" t="s">
        <v>12</v>
      </c>
      <c r="C16" s="22"/>
      <c r="D16" s="13">
        <v>0.26</v>
      </c>
      <c r="E16" s="19"/>
      <c r="F16" s="14"/>
      <c r="G16" s="15"/>
      <c r="H16" s="16" t="s">
        <v>14</v>
      </c>
      <c r="I16" s="17" t="s">
        <v>11</v>
      </c>
      <c r="J16" s="18">
        <f t="shared" si="1"/>
        <v>0.26</v>
      </c>
      <c r="K16" s="15"/>
      <c r="L16" s="47"/>
      <c r="M16" s="19"/>
      <c r="N16" s="4"/>
      <c r="R16" s="5" t="str">
        <f t="shared" si="2"/>
        <v>kg</v>
      </c>
      <c r="S16" s="5">
        <f t="shared" si="0"/>
        <v>0.26</v>
      </c>
      <c r="X16" s="15"/>
      <c r="Y16" s="15"/>
    </row>
    <row r="17" spans="1:25" ht="19.5" customHeight="1" x14ac:dyDescent="0.25">
      <c r="A17" s="19"/>
      <c r="B17" s="12" t="s">
        <v>12</v>
      </c>
      <c r="C17" s="22"/>
      <c r="D17" s="13">
        <v>2.5999999999999999E-2</v>
      </c>
      <c r="E17" s="19"/>
      <c r="F17" s="14"/>
      <c r="G17" s="15"/>
      <c r="H17" s="16" t="s">
        <v>15</v>
      </c>
      <c r="I17" s="17" t="s">
        <v>11</v>
      </c>
      <c r="J17" s="18">
        <f t="shared" si="1"/>
        <v>2.5999999999999999E-2</v>
      </c>
      <c r="K17" s="15"/>
      <c r="L17" s="47"/>
      <c r="M17" s="19"/>
      <c r="N17" s="4"/>
      <c r="R17" s="5" t="str">
        <f t="shared" si="2"/>
        <v>kg</v>
      </c>
      <c r="S17" s="5">
        <f t="shared" si="0"/>
        <v>2.5999999999999999E-2</v>
      </c>
      <c r="X17" s="43"/>
      <c r="Y17" s="15"/>
    </row>
    <row r="18" spans="1:25" ht="19.5" customHeight="1" x14ac:dyDescent="0.25">
      <c r="A18" s="19"/>
      <c r="B18" s="12" t="s">
        <v>10</v>
      </c>
      <c r="C18" s="22"/>
      <c r="D18" s="13">
        <f>SUM(D19:D20)</f>
        <v>0.30000000000000004</v>
      </c>
      <c r="E18" s="19"/>
      <c r="F18" s="14"/>
      <c r="G18" s="15"/>
      <c r="H18" s="16" t="s">
        <v>28</v>
      </c>
      <c r="I18" s="17" t="s">
        <v>11</v>
      </c>
      <c r="J18" s="18">
        <f t="shared" si="1"/>
        <v>0.30000000000000004</v>
      </c>
      <c r="K18" s="15"/>
      <c r="L18" s="47"/>
      <c r="M18" s="19"/>
      <c r="N18" s="4"/>
      <c r="R18" s="5" t="str">
        <f t="shared" si="2"/>
        <v>kg</v>
      </c>
      <c r="S18" s="5">
        <f t="shared" si="0"/>
        <v>0</v>
      </c>
      <c r="X18" s="15"/>
      <c r="Y18" s="15"/>
    </row>
    <row r="19" spans="1:25" ht="19.5" customHeight="1" x14ac:dyDescent="0.25">
      <c r="A19" s="19"/>
      <c r="B19" s="12" t="s">
        <v>12</v>
      </c>
      <c r="C19" s="22"/>
      <c r="D19" s="13">
        <v>0.1</v>
      </c>
      <c r="E19" s="19"/>
      <c r="F19" s="14"/>
      <c r="G19" s="15"/>
      <c r="H19" s="16" t="s">
        <v>16</v>
      </c>
      <c r="I19" s="17" t="s">
        <v>11</v>
      </c>
      <c r="J19" s="18">
        <f t="shared" si="1"/>
        <v>0.1</v>
      </c>
      <c r="K19" s="15"/>
      <c r="L19" s="47"/>
      <c r="M19" s="19"/>
      <c r="N19" s="4"/>
      <c r="R19" s="5" t="str">
        <f t="shared" si="2"/>
        <v>kg</v>
      </c>
      <c r="S19" s="5">
        <f t="shared" si="0"/>
        <v>0.1</v>
      </c>
      <c r="X19" s="15"/>
      <c r="Y19" s="15"/>
    </row>
    <row r="20" spans="1:25" ht="19.5" customHeight="1" x14ac:dyDescent="0.25">
      <c r="A20" s="19"/>
      <c r="B20" s="12" t="s">
        <v>12</v>
      </c>
      <c r="C20" s="22"/>
      <c r="D20" s="13">
        <v>0.2</v>
      </c>
      <c r="E20" s="19"/>
      <c r="F20" s="14"/>
      <c r="G20" s="15"/>
      <c r="H20" s="16" t="s">
        <v>17</v>
      </c>
      <c r="I20" s="17" t="s">
        <v>11</v>
      </c>
      <c r="J20" s="18">
        <f t="shared" si="1"/>
        <v>0.2</v>
      </c>
      <c r="K20" s="15"/>
      <c r="L20" s="47"/>
      <c r="M20" s="19"/>
      <c r="N20" s="4"/>
      <c r="R20" s="5" t="str">
        <f t="shared" si="2"/>
        <v>kg</v>
      </c>
      <c r="S20" s="5">
        <f t="shared" si="0"/>
        <v>0.2</v>
      </c>
      <c r="X20" s="15"/>
      <c r="Y20" s="15"/>
    </row>
    <row r="21" spans="1:25" ht="19.5" customHeight="1" x14ac:dyDescent="0.25">
      <c r="A21" s="19"/>
      <c r="B21" s="12" t="s">
        <v>10</v>
      </c>
      <c r="C21" s="22"/>
      <c r="D21" s="13">
        <f>SUM(D22:D25)</f>
        <v>0.34399999999999997</v>
      </c>
      <c r="E21" s="19"/>
      <c r="F21" s="14"/>
      <c r="G21" s="15"/>
      <c r="H21" s="16" t="s">
        <v>18</v>
      </c>
      <c r="I21" s="17" t="s">
        <v>11</v>
      </c>
      <c r="J21" s="18">
        <f t="shared" si="1"/>
        <v>0.34399999999999997</v>
      </c>
      <c r="K21" s="15"/>
      <c r="L21" s="47"/>
      <c r="M21" s="19"/>
      <c r="N21" s="4"/>
      <c r="R21" s="5" t="str">
        <f t="shared" si="2"/>
        <v>kg</v>
      </c>
      <c r="S21" s="5">
        <f t="shared" si="0"/>
        <v>0</v>
      </c>
      <c r="X21" s="15"/>
      <c r="Y21" s="15"/>
    </row>
    <row r="22" spans="1:25" ht="19.5" customHeight="1" x14ac:dyDescent="0.25">
      <c r="A22" s="19"/>
      <c r="B22" s="12" t="s">
        <v>12</v>
      </c>
      <c r="C22" s="22"/>
      <c r="D22" s="13">
        <v>0.06</v>
      </c>
      <c r="E22" s="19"/>
      <c r="F22" s="14"/>
      <c r="G22" s="15"/>
      <c r="H22" s="16" t="s">
        <v>19</v>
      </c>
      <c r="I22" s="17" t="s">
        <v>11</v>
      </c>
      <c r="J22" s="18">
        <f t="shared" si="1"/>
        <v>0.06</v>
      </c>
      <c r="K22" s="15"/>
      <c r="L22" s="47"/>
      <c r="M22" s="19"/>
      <c r="N22" s="4"/>
      <c r="R22" s="5" t="str">
        <f t="shared" si="2"/>
        <v>kg</v>
      </c>
      <c r="S22" s="5">
        <f t="shared" si="0"/>
        <v>0.06</v>
      </c>
      <c r="X22" s="15"/>
      <c r="Y22" s="15"/>
    </row>
    <row r="23" spans="1:25" ht="19.5" customHeight="1" x14ac:dyDescent="0.25">
      <c r="A23" s="19"/>
      <c r="B23" s="12" t="s">
        <v>12</v>
      </c>
      <c r="C23" s="22"/>
      <c r="D23" s="13">
        <v>0.06</v>
      </c>
      <c r="E23" s="19"/>
      <c r="F23" s="14"/>
      <c r="G23" s="15"/>
      <c r="H23" s="16" t="s">
        <v>27</v>
      </c>
      <c r="I23" s="17" t="s">
        <v>11</v>
      </c>
      <c r="J23" s="18">
        <f t="shared" si="1"/>
        <v>0.06</v>
      </c>
      <c r="K23" s="15"/>
      <c r="L23" s="47"/>
      <c r="M23" s="19"/>
      <c r="N23" s="4"/>
      <c r="R23" s="5" t="str">
        <f t="shared" si="2"/>
        <v>kg</v>
      </c>
      <c r="S23" s="5">
        <f t="shared" si="0"/>
        <v>0.06</v>
      </c>
      <c r="X23" s="15"/>
      <c r="Y23" s="15"/>
    </row>
    <row r="24" spans="1:25" ht="19.5" customHeight="1" x14ac:dyDescent="0.25">
      <c r="A24" s="19"/>
      <c r="B24" s="12" t="s">
        <v>12</v>
      </c>
      <c r="C24" s="22"/>
      <c r="D24" s="13">
        <v>2.4E-2</v>
      </c>
      <c r="E24" s="19"/>
      <c r="F24" s="14"/>
      <c r="G24" s="15"/>
      <c r="H24" s="16" t="s">
        <v>20</v>
      </c>
      <c r="I24" s="17" t="s">
        <v>11</v>
      </c>
      <c r="J24" s="18">
        <f t="shared" si="1"/>
        <v>2.4E-2</v>
      </c>
      <c r="K24" s="15"/>
      <c r="L24" s="47"/>
      <c r="M24" s="19"/>
      <c r="N24" s="4"/>
      <c r="R24" s="5" t="str">
        <f t="shared" si="2"/>
        <v>kg</v>
      </c>
      <c r="S24" s="5">
        <f t="shared" si="0"/>
        <v>2.4E-2</v>
      </c>
      <c r="X24" s="15"/>
      <c r="Y24" s="15"/>
    </row>
    <row r="25" spans="1:25" ht="19.5" customHeight="1" x14ac:dyDescent="0.25">
      <c r="A25" s="19"/>
      <c r="B25" s="12" t="s">
        <v>12</v>
      </c>
      <c r="C25" s="22"/>
      <c r="D25" s="13">
        <v>0.2</v>
      </c>
      <c r="E25" s="19"/>
      <c r="F25" s="14"/>
      <c r="G25" s="15"/>
      <c r="H25" s="16" t="s">
        <v>21</v>
      </c>
      <c r="I25" s="17" t="s">
        <v>11</v>
      </c>
      <c r="J25" s="18">
        <f t="shared" si="1"/>
        <v>0.2</v>
      </c>
      <c r="K25" s="15"/>
      <c r="L25" s="47"/>
      <c r="M25" s="19"/>
      <c r="N25" s="4"/>
      <c r="R25" s="5" t="str">
        <f t="shared" si="2"/>
        <v>kg</v>
      </c>
      <c r="S25" s="5">
        <f t="shared" si="0"/>
        <v>0.2</v>
      </c>
      <c r="X25" s="15"/>
      <c r="Y25" s="15"/>
    </row>
    <row r="26" spans="1:25" ht="19.5" customHeight="1" x14ac:dyDescent="0.25">
      <c r="A26" s="19"/>
      <c r="B26" s="12" t="s">
        <v>26</v>
      </c>
      <c r="C26" s="22"/>
      <c r="D26" s="13">
        <v>0.49</v>
      </c>
      <c r="E26" s="19"/>
      <c r="F26" s="14"/>
      <c r="G26" s="15"/>
      <c r="H26" s="16" t="s">
        <v>22</v>
      </c>
      <c r="I26" s="17" t="s">
        <v>11</v>
      </c>
      <c r="J26" s="18">
        <f t="shared" si="1"/>
        <v>0.49</v>
      </c>
      <c r="K26" s="15"/>
      <c r="L26" s="47"/>
      <c r="M26" s="19"/>
      <c r="N26" s="4"/>
      <c r="R26" s="5" t="str">
        <f t="shared" si="2"/>
        <v>kg</v>
      </c>
      <c r="S26" s="5">
        <f t="shared" si="0"/>
        <v>0.49</v>
      </c>
      <c r="X26" s="15"/>
      <c r="Y26" s="15"/>
    </row>
    <row r="27" spans="1:25" ht="19.5" customHeight="1" x14ac:dyDescent="0.25">
      <c r="A27" s="19"/>
      <c r="B27" s="12" t="s">
        <v>26</v>
      </c>
      <c r="C27" s="22"/>
      <c r="D27" s="13">
        <v>0.15</v>
      </c>
      <c r="E27" s="19"/>
      <c r="F27" s="14"/>
      <c r="G27" s="15"/>
      <c r="H27" s="16" t="s">
        <v>23</v>
      </c>
      <c r="I27" s="17" t="s">
        <v>11</v>
      </c>
      <c r="J27" s="18">
        <f t="shared" si="1"/>
        <v>0.15</v>
      </c>
      <c r="K27" s="15"/>
      <c r="L27" s="47"/>
      <c r="M27" s="19"/>
      <c r="N27" s="4"/>
      <c r="R27" s="5" t="str">
        <f t="shared" si="2"/>
        <v>kg</v>
      </c>
      <c r="S27" s="5">
        <f t="shared" si="0"/>
        <v>0.15</v>
      </c>
      <c r="X27" s="15"/>
      <c r="Y27" s="15"/>
    </row>
    <row r="28" spans="1:25" ht="19.5" customHeight="1" x14ac:dyDescent="0.25">
      <c r="A28" s="19"/>
      <c r="B28" s="12" t="s">
        <v>26</v>
      </c>
      <c r="C28" s="22"/>
      <c r="D28" s="13">
        <v>0.02</v>
      </c>
      <c r="E28" s="19"/>
      <c r="F28" s="14"/>
      <c r="G28" s="15"/>
      <c r="H28" s="16" t="s">
        <v>24</v>
      </c>
      <c r="I28" s="17" t="s">
        <v>11</v>
      </c>
      <c r="J28" s="18">
        <f t="shared" si="1"/>
        <v>0.02</v>
      </c>
      <c r="K28" s="15"/>
      <c r="L28" s="47"/>
      <c r="M28" s="19"/>
      <c r="N28" s="4"/>
      <c r="R28" s="5" t="str">
        <f t="shared" si="2"/>
        <v>kg</v>
      </c>
      <c r="S28" s="5">
        <f t="shared" si="0"/>
        <v>0.02</v>
      </c>
      <c r="X28" s="15"/>
      <c r="Y28" s="15"/>
    </row>
    <row r="29" spans="1:25" ht="19.5" customHeight="1" x14ac:dyDescent="0.25">
      <c r="A29" s="19"/>
      <c r="B29" s="12" t="s">
        <v>26</v>
      </c>
      <c r="C29" s="22"/>
      <c r="D29" s="13">
        <v>1.4999999999999999E-2</v>
      </c>
      <c r="E29" s="19"/>
      <c r="F29" s="14"/>
      <c r="G29" s="15"/>
      <c r="H29" s="16" t="s">
        <v>25</v>
      </c>
      <c r="I29" s="17" t="s">
        <v>11</v>
      </c>
      <c r="J29" s="18">
        <f t="shared" si="1"/>
        <v>1.4999999999999999E-2</v>
      </c>
      <c r="K29" s="15"/>
      <c r="L29" s="47"/>
      <c r="M29" s="19"/>
      <c r="N29" s="4"/>
      <c r="R29" s="5" t="str">
        <f t="shared" si="2"/>
        <v>kg</v>
      </c>
      <c r="S29" s="5">
        <f t="shared" si="0"/>
        <v>1.4999999999999999E-2</v>
      </c>
      <c r="X29" s="15"/>
      <c r="Y29" s="15"/>
    </row>
    <row r="30" spans="1:25" ht="19.5" customHeight="1" x14ac:dyDescent="0.25">
      <c r="A30" s="19"/>
      <c r="B30" s="20" t="s">
        <v>26</v>
      </c>
      <c r="C30" s="22"/>
      <c r="D30" s="13">
        <v>0.22500000000000001</v>
      </c>
      <c r="E30" s="19"/>
      <c r="F30" s="14"/>
      <c r="G30" s="15"/>
      <c r="H30" s="16" t="s">
        <v>30</v>
      </c>
      <c r="I30" s="17" t="s">
        <v>11</v>
      </c>
      <c r="J30" s="18">
        <f t="shared" si="1"/>
        <v>0.22500000000000001</v>
      </c>
      <c r="K30" s="15"/>
      <c r="L30" s="47"/>
      <c r="M30" s="19"/>
      <c r="N30" s="4"/>
      <c r="R30" s="5" t="str">
        <f t="shared" si="2"/>
        <v>kg</v>
      </c>
      <c r="S30" s="5">
        <f t="shared" si="0"/>
        <v>0.22500000000000001</v>
      </c>
      <c r="X30" s="15"/>
      <c r="Y30" s="15"/>
    </row>
    <row r="31" spans="1:25" ht="19.5" customHeight="1" x14ac:dyDescent="0.25">
      <c r="A31" s="19"/>
      <c r="B31" s="20" t="s">
        <v>26</v>
      </c>
      <c r="C31" s="22"/>
      <c r="D31" s="13" t="s">
        <v>26</v>
      </c>
      <c r="E31" s="19"/>
      <c r="F31" s="14"/>
      <c r="G31" s="15"/>
      <c r="H31" s="16"/>
      <c r="I31" s="17"/>
      <c r="J31" s="18" t="str">
        <f t="shared" si="1"/>
        <v/>
      </c>
      <c r="K31" s="15"/>
      <c r="L31" s="47"/>
      <c r="M31" s="19"/>
      <c r="N31" s="4"/>
      <c r="R31" s="5" t="str">
        <f t="shared" si="2"/>
        <v/>
      </c>
      <c r="S31" s="5" t="str">
        <f t="shared" si="0"/>
        <v/>
      </c>
      <c r="X31" s="15"/>
      <c r="Y31" s="15"/>
    </row>
    <row r="32" spans="1:25" ht="19.5" customHeight="1" x14ac:dyDescent="0.25">
      <c r="A32" s="19"/>
      <c r="B32" s="20" t="s">
        <v>26</v>
      </c>
      <c r="C32" s="22"/>
      <c r="D32" s="13" t="s">
        <v>26</v>
      </c>
      <c r="E32" s="19"/>
      <c r="F32" s="14"/>
      <c r="G32" s="15"/>
      <c r="H32" s="16"/>
      <c r="I32" s="17"/>
      <c r="J32" s="18" t="str">
        <f t="shared" si="1"/>
        <v/>
      </c>
      <c r="K32" s="15"/>
      <c r="L32" s="47"/>
      <c r="M32" s="19"/>
      <c r="N32" s="4"/>
      <c r="R32" s="5" t="str">
        <f t="shared" si="2"/>
        <v/>
      </c>
      <c r="S32" s="5" t="str">
        <f t="shared" si="0"/>
        <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2.09</v>
      </c>
      <c r="E40" s="5"/>
      <c r="F40" s="4"/>
      <c r="G40" s="5"/>
      <c r="H40" s="26">
        <f ca="1">NOW()</f>
        <v>43149.782241782406</v>
      </c>
      <c r="I40" s="27"/>
      <c r="J40" s="28">
        <f>IF($I$5&lt;&gt;"",$I$5*I3,I3*D40)</f>
        <v>2.09</v>
      </c>
      <c r="K40" s="5"/>
      <c r="L40" s="6"/>
      <c r="M40" s="6"/>
      <c r="N40" s="4"/>
      <c r="R40" s="5">
        <f>COUNTIF(R14:R37,"=St.")</f>
        <v>0</v>
      </c>
      <c r="S40" s="5">
        <f>SUM(S13:S39)</f>
        <v>2.09</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cEdh/b6J/HSIqhjOqiJWsKPRnSAS6u88MLJXe/iWMgCMw4QpHGuLKSFzEpxCq/I9NuBflzlC5ifjSbP71N7IiQ==" saltValue="uTVqGm1vVNlThvbu6gZHiQ=="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Rezeptur!Druckbereich</vt:lpstr>
      <vt:lpstr>EM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2016-09-18T15:52:21Z</cp:lastPrinted>
  <dcterms:created xsi:type="dcterms:W3CDTF">2016-05-29T23:20:14Z</dcterms:created>
  <dcterms:modified xsi:type="dcterms:W3CDTF">2018-02-18T17:46:33Z</dcterms:modified>
</cp:coreProperties>
</file>