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11. Saatenbrot mit Gerste\"/>
    </mc:Choice>
  </mc:AlternateContent>
  <bookViews>
    <workbookView xWindow="2040" yWindow="0" windowWidth="24000" windowHeight="951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X38" i="1"/>
  <c r="W38" i="1"/>
  <c r="U38" i="1" s="1"/>
  <c r="S38" i="1" s="1"/>
  <c r="Q38" i="1" s="1"/>
  <c r="V38" i="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4" i="1" s="1"/>
  <c r="S40" i="1"/>
  <c r="D40" i="1" s="1"/>
  <c r="J40" i="1" s="1"/>
  <c r="J37"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<sst xmlns="http://schemas.openxmlformats.org/spreadsheetml/2006/main" count="77" uniqueCount="36">
  <si>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</si>
  <si>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</si>
  <si>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</si>
  <si>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</si>
  <si>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</si>
  <si>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</si>
  <si>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</si>
  <si>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</si>
  <si>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</si>
  <si>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o</t>
  </si>
  <si>
    <t>u</t>
  </si>
  <si>
    <t>kg</t>
  </si>
  <si>
    <t>Wasser (TA 200)</t>
  </si>
  <si>
    <t>Wasser</t>
  </si>
  <si>
    <t>Hefe</t>
  </si>
  <si>
    <t>Salz</t>
  </si>
  <si>
    <t>Rapsöl</t>
  </si>
  <si>
    <t>Beta-Gerstenflocken</t>
  </si>
  <si>
    <t>Weizenmehl Type 812 oder 550</t>
  </si>
  <si>
    <t>Roggenvollkornmehl oder -schrot</t>
  </si>
  <si>
    <t>Sonnenblumenkerne leicht geröstet</t>
  </si>
  <si>
    <t>Saatenbrot mit Gerste</t>
  </si>
  <si>
    <t>Wasser ca.</t>
  </si>
  <si>
    <t>Weizenmehl Type 812 oder 1050</t>
  </si>
  <si>
    <t>Roggenmehl Type 1150</t>
  </si>
  <si>
    <t>Apfel gerieben/geraspelt</t>
  </si>
  <si>
    <t/>
  </si>
  <si>
    <t>Sauerteig TA200</t>
  </si>
  <si>
    <t>Vorteig TA180</t>
  </si>
  <si>
    <t>Wasser kochend (ca. 95°C)</t>
  </si>
  <si>
    <t>Leinsamen</t>
  </si>
  <si>
    <t>Sesam leicht geröstet</t>
  </si>
  <si>
    <t>Anstellgut</t>
  </si>
  <si>
    <r>
      <rPr>
        <b/>
        <sz val="12"/>
        <color theme="1"/>
        <rFont val="Lato"/>
      </rPr>
      <t>Sauerteig</t>
    </r>
    <r>
      <rPr>
        <sz val="12"/>
        <color theme="1"/>
        <rFont val="Lato"/>
      </rPr>
      <t xml:space="preserve">: Reifezeit ca. 16-18 Std. bei 26°C oder 33°C fallend auf ca. 23°C
</t>
    </r>
    <r>
      <rPr>
        <b/>
        <sz val="12"/>
        <color theme="1"/>
        <rFont val="Lato"/>
      </rPr>
      <t xml:space="preserve">Vorteig: </t>
    </r>
    <r>
      <rPr>
        <sz val="12"/>
        <color theme="1"/>
        <rFont val="Lato"/>
      </rPr>
      <t xml:space="preserve">Zutaten ca. 3 Min. verkneten, ca. 12 Std.reifen lassen bei ca. 18-20°C 
</t>
    </r>
    <r>
      <rPr>
        <b/>
        <sz val="12"/>
        <color theme="1"/>
        <rFont val="Lato"/>
      </rPr>
      <t>Brühstück</t>
    </r>
    <r>
      <rPr>
        <sz val="12"/>
        <color theme="1"/>
        <rFont val="Lato"/>
      </rPr>
      <t xml:space="preserve">: Quellzeit mind. 4 Std. oder über Nacht im Kühlschrank
</t>
    </r>
    <r>
      <rPr>
        <b/>
        <sz val="12"/>
        <color theme="1"/>
        <rFont val="Lato"/>
      </rPr>
      <t>Teigherstellung:</t>
    </r>
    <r>
      <rPr>
        <sz val="12"/>
        <color theme="1"/>
        <rFont val="Lato"/>
      </rPr>
      <t xml:space="preserve"> Alle Zutaten vermischen und kneten.
</t>
    </r>
    <r>
      <rPr>
        <b/>
        <sz val="12"/>
        <color theme="1"/>
        <rFont val="Lato"/>
      </rPr>
      <t>Knetzeit:</t>
    </r>
    <r>
      <rPr>
        <sz val="12"/>
        <color theme="1"/>
        <rFont val="Lato"/>
      </rPr>
      <t xml:space="preserve"> ca. 8-10 Min.
</t>
    </r>
    <r>
      <rPr>
        <b/>
        <sz val="12"/>
        <color theme="1"/>
        <rFont val="Lato"/>
      </rPr>
      <t>Teigtemperatur:</t>
    </r>
    <r>
      <rPr>
        <sz val="12"/>
        <color theme="1"/>
        <rFont val="Lato"/>
      </rPr>
      <t xml:space="preserve"> 26-27°C  wären optimal
</t>
    </r>
    <r>
      <rPr>
        <b/>
        <sz val="12"/>
        <color theme="1"/>
        <rFont val="Lato"/>
      </rPr>
      <t>Teigruhe:</t>
    </r>
    <r>
      <rPr>
        <sz val="12"/>
        <color theme="1"/>
        <rFont val="Lato"/>
      </rPr>
      <t xml:space="preserve"> ca. 30 Min 
</t>
    </r>
    <r>
      <rPr>
        <b/>
        <sz val="12"/>
        <color theme="1"/>
        <rFont val="Lato"/>
      </rPr>
      <t xml:space="preserve">Aufarbeitung: </t>
    </r>
    <r>
      <rPr>
        <sz val="12"/>
        <color theme="1"/>
        <rFont val="Lato"/>
      </rPr>
      <t xml:space="preserve">Teig nochmals kurz kneten, in 2-3 gleich schwere Stücke teilen rund- und langwirken, evtl. in Flocken-Saaten-Mischung rollen und mit dem Schluss nach unten in eine gefettete Backform legen (gut 1/2 voll). 
Teigoberfläche mit Wasser abstreichen od. einsprühen.
</t>
    </r>
    <r>
      <rPr>
        <b/>
        <sz val="12"/>
        <color theme="1"/>
        <rFont val="Lato"/>
      </rPr>
      <t>Stückgare:</t>
    </r>
    <r>
      <rPr>
        <sz val="12"/>
        <color theme="1"/>
        <rFont val="Lato"/>
      </rPr>
      <t xml:space="preserve"> 50-60 Min. bis zur fast vollen Gare - bei etwa halber Gare Teig längs einschneiden.
</t>
    </r>
    <r>
      <rPr>
        <b/>
        <sz val="12"/>
        <color theme="1"/>
        <rFont val="Lato"/>
      </rPr>
      <t>Backen</t>
    </r>
    <r>
      <rPr>
        <sz val="12"/>
        <color theme="1"/>
        <rFont val="Lato"/>
      </rPr>
      <t xml:space="preserve">: Backofen mit Backblech od. Backstein vorheizen auf 250°C. Teigoberfläche vor dem Backen mit Wasser besprühe od. einstreichen, mit Schwaden anbacken bei 250°C - fallend auf ca. 210°C ausbacken. Nach ca. 2 Min. Ofentüre kurz öffnen und Schwaden ablassen. 
</t>
    </r>
    <r>
      <rPr>
        <b/>
        <sz val="12"/>
        <color theme="1"/>
        <rFont val="Lato"/>
        <family val="2"/>
      </rPr>
      <t xml:space="preserve">Backzeit gesamt: </t>
    </r>
    <r>
      <rPr>
        <sz val="12"/>
        <color theme="1"/>
        <rFont val="Lato"/>
      </rPr>
      <t xml:space="preserve">ca. 50-65 Min. je nach Größe
</t>
    </r>
    <r>
      <rPr>
        <i/>
        <sz val="12"/>
        <color theme="1"/>
        <rFont val="Lato"/>
      </rPr>
      <t>Für eine bessere Krustenbildung das Brot kurz vor Ende der Backzeit aus der Form nehmen, mit Wasser abstreichen od. einsprühjem und ohne Form zu Ende backen, evtl auf Umluft umschalten.</t>
    </r>
  </si>
  <si>
    <t>Grundrezeptur ergibt 3 Brote zu 750g</t>
  </si>
  <si>
    <t>Brühstück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</si>
</sst>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sz val="12"/>
      <color theme="1"/>
      <name val="Lato"/>
    </font>
    <font>
      <b/>
      <sz val="12"/>
      <color theme="1"/>
      <name val="Lato"/>
    </font>
    <font>
      <i/>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21</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34</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9</v>
      </c>
      <c r="C14" s="22"/>
      <c r="D14" s="13">
        <v>0.44</v>
      </c>
      <c r="E14" s="19"/>
      <c r="F14" s="14"/>
      <c r="G14" s="15"/>
      <c r="H14" s="16" t="s">
        <v>27</v>
      </c>
      <c r="I14" s="17" t="s">
        <v>11</v>
      </c>
      <c r="J14" s="18">
        <f>IF(AND($I$5&gt;0,$R$40&gt;0),"-----",IF(D14&lt;&gt;"",D14*$J$41,""))</f>
        <v>0.44</v>
      </c>
      <c r="K14" s="15"/>
      <c r="L14" s="46" t="s">
        <v>33</v>
      </c>
      <c r="M14" s="19"/>
      <c r="N14" s="4"/>
      <c r="R14" s="5" t="str">
        <f>IF(I14="","",I14)</f>
        <v>kg</v>
      </c>
      <c r="S14" s="5">
        <f t="shared" ref="S14:S37" si="0">IF(AND(B14&lt;&gt;"o",B14&lt;&gt;"o2",B14&lt;&gt;"o3"),D14,0)</f>
        <v>0</v>
      </c>
      <c r="X14" s="15"/>
      <c r="Y14" s="15"/>
    </row>
    <row r="15" spans="1:25" ht="19.5" customHeight="1" x14ac:dyDescent="0.25">
      <c r="A15" s="19"/>
      <c r="B15" s="12" t="s">
        <v>10</v>
      </c>
      <c r="C15" s="22"/>
      <c r="D15" s="13">
        <v>0.2</v>
      </c>
      <c r="E15" s="19"/>
      <c r="F15" s="14"/>
      <c r="G15" s="15"/>
      <c r="H15" s="16" t="s">
        <v>19</v>
      </c>
      <c r="I15" s="17" t="s">
        <v>11</v>
      </c>
      <c r="J15" s="18">
        <f t="shared" ref="J15:J37" si="1">IF(AND($I$5&gt;0,$R$40&gt;0),"-----",IF(D15&lt;&gt;"",D15*$J$41,""))</f>
        <v>0.2</v>
      </c>
      <c r="K15" s="15"/>
      <c r="L15" s="47"/>
      <c r="M15" s="19"/>
      <c r="N15" s="4"/>
      <c r="R15" s="5" t="str">
        <f t="shared" ref="R15:R37" si="2">IF(I15="","",I15)</f>
        <v>kg</v>
      </c>
      <c r="S15" s="5">
        <f t="shared" si="0"/>
        <v>0.2</v>
      </c>
      <c r="X15" s="15"/>
      <c r="Y15" s="15"/>
    </row>
    <row r="16" spans="1:25" ht="19.5" customHeight="1" x14ac:dyDescent="0.25">
      <c r="A16" s="19"/>
      <c r="B16" s="12" t="s">
        <v>10</v>
      </c>
      <c r="C16" s="22"/>
      <c r="D16" s="13">
        <v>0.2</v>
      </c>
      <c r="E16" s="19"/>
      <c r="F16" s="14"/>
      <c r="G16" s="15"/>
      <c r="H16" s="16" t="s">
        <v>12</v>
      </c>
      <c r="I16" s="17" t="s">
        <v>11</v>
      </c>
      <c r="J16" s="18">
        <f t="shared" si="1"/>
        <v>0.2</v>
      </c>
      <c r="K16" s="15"/>
      <c r="L16" s="47"/>
      <c r="M16" s="19"/>
      <c r="N16" s="4"/>
      <c r="R16" s="5" t="str">
        <f t="shared" si="2"/>
        <v>kg</v>
      </c>
      <c r="S16" s="5">
        <f t="shared" si="0"/>
        <v>0.2</v>
      </c>
      <c r="X16" s="15"/>
      <c r="Y16" s="15"/>
    </row>
    <row r="17" spans="1:25" ht="19.5" customHeight="1" x14ac:dyDescent="0.25">
      <c r="A17" s="19"/>
      <c r="B17" s="12" t="s">
        <v>10</v>
      </c>
      <c r="C17" s="22"/>
      <c r="D17" s="13">
        <v>0.02</v>
      </c>
      <c r="E17" s="19"/>
      <c r="F17" s="14"/>
      <c r="G17" s="15"/>
      <c r="H17" s="16" t="s">
        <v>32</v>
      </c>
      <c r="I17" s="17" t="s">
        <v>11</v>
      </c>
      <c r="J17" s="18">
        <f t="shared" si="1"/>
        <v>0.02</v>
      </c>
      <c r="K17" s="15"/>
      <c r="L17" s="47"/>
      <c r="M17" s="19"/>
      <c r="N17" s="4"/>
      <c r="R17" s="5" t="str">
        <f t="shared" si="2"/>
        <v>kg</v>
      </c>
      <c r="S17" s="5">
        <f t="shared" si="0"/>
        <v>0.02</v>
      </c>
      <c r="X17" s="43"/>
      <c r="Y17" s="15"/>
    </row>
    <row r="18" spans="1:25" ht="19.5" customHeight="1" x14ac:dyDescent="0.25">
      <c r="A18" s="19"/>
      <c r="B18" s="12" t="s">
        <v>9</v>
      </c>
      <c r="C18" s="22"/>
      <c r="D18" s="13">
        <v>0.36199999999999999</v>
      </c>
      <c r="E18" s="19"/>
      <c r="F18" s="14"/>
      <c r="G18" s="15"/>
      <c r="H18" s="16" t="s">
        <v>28</v>
      </c>
      <c r="I18" s="17" t="s">
        <v>11</v>
      </c>
      <c r="J18" s="18">
        <f t="shared" si="1"/>
        <v>0.36199999999999999</v>
      </c>
      <c r="K18" s="15"/>
      <c r="L18" s="47"/>
      <c r="M18" s="19"/>
      <c r="N18" s="4"/>
      <c r="R18" s="5" t="str">
        <f t="shared" si="2"/>
        <v>kg</v>
      </c>
      <c r="S18" s="5">
        <f t="shared" si="0"/>
        <v>0</v>
      </c>
      <c r="X18" s="15"/>
      <c r="Y18" s="15"/>
    </row>
    <row r="19" spans="1:25" ht="19.5" customHeight="1" x14ac:dyDescent="0.25">
      <c r="A19" s="19"/>
      <c r="B19" s="12" t="s">
        <v>10</v>
      </c>
      <c r="C19" s="22"/>
      <c r="D19" s="13">
        <v>0.2</v>
      </c>
      <c r="E19" s="19"/>
      <c r="F19" s="14"/>
      <c r="G19" s="15"/>
      <c r="H19" s="16" t="s">
        <v>18</v>
      </c>
      <c r="I19" s="17" t="s">
        <v>11</v>
      </c>
      <c r="J19" s="18">
        <f t="shared" si="1"/>
        <v>0.2</v>
      </c>
      <c r="K19" s="15"/>
      <c r="L19" s="47"/>
      <c r="M19" s="19"/>
      <c r="N19" s="4"/>
      <c r="R19" s="5" t="str">
        <f t="shared" si="2"/>
        <v>kg</v>
      </c>
      <c r="S19" s="5">
        <f t="shared" si="0"/>
        <v>0.2</v>
      </c>
      <c r="X19" s="15"/>
      <c r="Y19" s="15"/>
    </row>
    <row r="20" spans="1:25" ht="19.5" customHeight="1" x14ac:dyDescent="0.25">
      <c r="A20" s="19"/>
      <c r="B20" s="12" t="s">
        <v>10</v>
      </c>
      <c r="C20" s="22"/>
      <c r="D20" s="13">
        <v>0.16</v>
      </c>
      <c r="E20" s="19"/>
      <c r="F20" s="14"/>
      <c r="G20" s="15"/>
      <c r="H20" s="16" t="s">
        <v>13</v>
      </c>
      <c r="I20" s="17" t="s">
        <v>11</v>
      </c>
      <c r="J20" s="18">
        <f t="shared" si="1"/>
        <v>0.16</v>
      </c>
      <c r="K20" s="15"/>
      <c r="L20" s="47"/>
      <c r="M20" s="19"/>
      <c r="N20" s="4"/>
      <c r="R20" s="5" t="str">
        <f t="shared" si="2"/>
        <v>kg</v>
      </c>
      <c r="S20" s="5">
        <f t="shared" si="0"/>
        <v>0.16</v>
      </c>
      <c r="X20" s="15"/>
      <c r="Y20" s="15"/>
    </row>
    <row r="21" spans="1:25" ht="19.5" customHeight="1" x14ac:dyDescent="0.25">
      <c r="A21" s="19"/>
      <c r="B21" s="12" t="s">
        <v>10</v>
      </c>
      <c r="C21" s="22"/>
      <c r="D21" s="13">
        <v>2E-3</v>
      </c>
      <c r="E21" s="19"/>
      <c r="F21" s="14"/>
      <c r="G21" s="15"/>
      <c r="H21" s="16" t="s">
        <v>14</v>
      </c>
      <c r="I21" s="17" t="s">
        <v>11</v>
      </c>
      <c r="J21" s="18">
        <f t="shared" si="1"/>
        <v>2E-3</v>
      </c>
      <c r="K21" s="15"/>
      <c r="L21" s="47"/>
      <c r="M21" s="19"/>
      <c r="N21" s="4"/>
      <c r="R21" s="5" t="str">
        <f t="shared" si="2"/>
        <v>kg</v>
      </c>
      <c r="S21" s="5">
        <f t="shared" si="0"/>
        <v>2E-3</v>
      </c>
      <c r="X21" s="15"/>
      <c r="Y21" s="15"/>
    </row>
    <row r="22" spans="1:25" ht="19.5" customHeight="1" x14ac:dyDescent="0.25">
      <c r="A22" s="19"/>
      <c r="B22" s="12" t="s">
        <v>9</v>
      </c>
      <c r="C22" s="22"/>
      <c r="D22" s="13">
        <v>1.044</v>
      </c>
      <c r="E22" s="19"/>
      <c r="F22" s="14"/>
      <c r="G22" s="15"/>
      <c r="H22" s="16" t="s">
        <v>35</v>
      </c>
      <c r="I22" s="17" t="s">
        <v>11</v>
      </c>
      <c r="J22" s="18">
        <f t="shared" si="1"/>
        <v>1.044</v>
      </c>
      <c r="K22" s="15"/>
      <c r="L22" s="47"/>
      <c r="M22" s="19"/>
      <c r="N22" s="4"/>
      <c r="R22" s="5" t="str">
        <f t="shared" si="2"/>
        <v>kg</v>
      </c>
      <c r="S22" s="5">
        <f t="shared" si="0"/>
        <v>0</v>
      </c>
      <c r="X22" s="15"/>
      <c r="Y22" s="15"/>
    </row>
    <row r="23" spans="1:25" ht="19.5" customHeight="1" x14ac:dyDescent="0.25">
      <c r="A23" s="19"/>
      <c r="B23" s="12" t="s">
        <v>10</v>
      </c>
      <c r="C23" s="22"/>
      <c r="D23" s="13">
        <v>0.22</v>
      </c>
      <c r="E23" s="19"/>
      <c r="F23" s="14"/>
      <c r="G23" s="15"/>
      <c r="H23" s="16" t="s">
        <v>17</v>
      </c>
      <c r="I23" s="17" t="s">
        <v>11</v>
      </c>
      <c r="J23" s="18">
        <f t="shared" si="1"/>
        <v>0.22</v>
      </c>
      <c r="K23" s="15"/>
      <c r="L23" s="47"/>
      <c r="M23" s="19"/>
      <c r="N23" s="4"/>
      <c r="R23" s="5" t="str">
        <f t="shared" si="2"/>
        <v>kg</v>
      </c>
      <c r="S23" s="5">
        <f t="shared" si="0"/>
        <v>0.22</v>
      </c>
      <c r="X23" s="15"/>
      <c r="Y23" s="15"/>
    </row>
    <row r="24" spans="1:25" ht="19.5" customHeight="1" x14ac:dyDescent="0.25">
      <c r="A24" s="19"/>
      <c r="B24" s="12" t="s">
        <v>10</v>
      </c>
      <c r="C24" s="22"/>
      <c r="D24" s="13">
        <v>0.1</v>
      </c>
      <c r="E24" s="19"/>
      <c r="F24" s="14"/>
      <c r="G24" s="15"/>
      <c r="H24" s="16" t="s">
        <v>20</v>
      </c>
      <c r="I24" s="17" t="s">
        <v>11</v>
      </c>
      <c r="J24" s="18">
        <f t="shared" si="1"/>
        <v>0.1</v>
      </c>
      <c r="K24" s="15"/>
      <c r="L24" s="47"/>
      <c r="M24" s="19"/>
      <c r="N24" s="4"/>
      <c r="R24" s="5" t="str">
        <f t="shared" si="2"/>
        <v>kg</v>
      </c>
      <c r="S24" s="5">
        <f t="shared" si="0"/>
        <v>0.1</v>
      </c>
      <c r="X24" s="15"/>
      <c r="Y24" s="15"/>
    </row>
    <row r="25" spans="1:25" ht="19.5" customHeight="1" x14ac:dyDescent="0.25">
      <c r="A25" s="19"/>
      <c r="B25" s="12" t="s">
        <v>10</v>
      </c>
      <c r="C25" s="22"/>
      <c r="D25" s="13">
        <v>0.08</v>
      </c>
      <c r="E25" s="19"/>
      <c r="F25" s="14"/>
      <c r="G25" s="15"/>
      <c r="H25" s="16" t="s">
        <v>30</v>
      </c>
      <c r="I25" s="17" t="s">
        <v>11</v>
      </c>
      <c r="J25" s="18">
        <f t="shared" si="1"/>
        <v>0.08</v>
      </c>
      <c r="K25" s="15"/>
      <c r="L25" s="47"/>
      <c r="M25" s="19"/>
      <c r="N25" s="4"/>
      <c r="R25" s="5" t="str">
        <f t="shared" si="2"/>
        <v>kg</v>
      </c>
      <c r="S25" s="5">
        <f t="shared" si="0"/>
        <v>0.08</v>
      </c>
      <c r="X25" s="15"/>
      <c r="Y25" s="15"/>
    </row>
    <row r="26" spans="1:25" ht="19.5" customHeight="1" x14ac:dyDescent="0.25">
      <c r="A26" s="19"/>
      <c r="B26" s="12" t="s">
        <v>10</v>
      </c>
      <c r="C26" s="22"/>
      <c r="D26" s="13">
        <v>0.02</v>
      </c>
      <c r="E26" s="19"/>
      <c r="F26" s="14"/>
      <c r="G26" s="15"/>
      <c r="H26" s="16" t="s">
        <v>31</v>
      </c>
      <c r="I26" s="17" t="s">
        <v>11</v>
      </c>
      <c r="J26" s="18">
        <f t="shared" si="1"/>
        <v>0.02</v>
      </c>
      <c r="K26" s="15"/>
      <c r="L26" s="47"/>
      <c r="M26" s="19"/>
      <c r="N26" s="4"/>
      <c r="R26" s="5" t="str">
        <f t="shared" si="2"/>
        <v>kg</v>
      </c>
      <c r="S26" s="5">
        <f t="shared" si="0"/>
        <v>0.02</v>
      </c>
      <c r="X26" s="15"/>
      <c r="Y26" s="15"/>
    </row>
    <row r="27" spans="1:25" ht="19.5" customHeight="1" x14ac:dyDescent="0.25">
      <c r="A27" s="19"/>
      <c r="B27" s="12" t="s">
        <v>10</v>
      </c>
      <c r="C27" s="22"/>
      <c r="D27" s="13">
        <v>2.4E-2</v>
      </c>
      <c r="E27" s="19"/>
      <c r="F27" s="14"/>
      <c r="G27" s="15"/>
      <c r="H27" s="16" t="s">
        <v>15</v>
      </c>
      <c r="I27" s="17" t="s">
        <v>11</v>
      </c>
      <c r="J27" s="18">
        <f t="shared" si="1"/>
        <v>2.4E-2</v>
      </c>
      <c r="K27" s="15"/>
      <c r="L27" s="47"/>
      <c r="M27" s="19"/>
      <c r="N27" s="4"/>
      <c r="R27" s="5" t="str">
        <f t="shared" si="2"/>
        <v>kg</v>
      </c>
      <c r="S27" s="5">
        <f t="shared" si="0"/>
        <v>2.4E-2</v>
      </c>
      <c r="X27" s="15"/>
      <c r="Y27" s="15"/>
    </row>
    <row r="28" spans="1:25" ht="19.5" customHeight="1" x14ac:dyDescent="0.25">
      <c r="A28" s="19"/>
      <c r="B28" s="12" t="s">
        <v>10</v>
      </c>
      <c r="C28" s="22"/>
      <c r="D28" s="13">
        <v>0.6</v>
      </c>
      <c r="E28" s="19"/>
      <c r="F28" s="14"/>
      <c r="G28" s="15"/>
      <c r="H28" s="16" t="s">
        <v>29</v>
      </c>
      <c r="I28" s="17" t="s">
        <v>11</v>
      </c>
      <c r="J28" s="18">
        <f t="shared" si="1"/>
        <v>0.6</v>
      </c>
      <c r="K28" s="15"/>
      <c r="L28" s="47"/>
      <c r="M28" s="19"/>
      <c r="N28" s="4"/>
      <c r="R28" s="5" t="str">
        <f t="shared" si="2"/>
        <v>kg</v>
      </c>
      <c r="S28" s="5">
        <f t="shared" si="0"/>
        <v>0.6</v>
      </c>
      <c r="X28" s="15"/>
      <c r="Y28" s="15"/>
    </row>
    <row r="29" spans="1:25" ht="19.5" customHeight="1" x14ac:dyDescent="0.25">
      <c r="A29" s="19"/>
      <c r="B29" s="12" t="s">
        <v>26</v>
      </c>
      <c r="C29" s="22"/>
      <c r="D29" s="13">
        <v>0.28000000000000003</v>
      </c>
      <c r="E29" s="19"/>
      <c r="F29" s="14"/>
      <c r="G29" s="15"/>
      <c r="H29" s="16" t="s">
        <v>23</v>
      </c>
      <c r="I29" s="17" t="s">
        <v>11</v>
      </c>
      <c r="J29" s="18">
        <f t="shared" si="1"/>
        <v>0.28000000000000003</v>
      </c>
      <c r="K29" s="15"/>
      <c r="L29" s="47"/>
      <c r="M29" s="19"/>
      <c r="N29" s="4"/>
      <c r="R29" s="5" t="str">
        <f t="shared" si="2"/>
        <v>kg</v>
      </c>
      <c r="S29" s="5">
        <f t="shared" si="0"/>
        <v>0.28000000000000003</v>
      </c>
      <c r="X29" s="15"/>
      <c r="Y29" s="15"/>
    </row>
    <row r="30" spans="1:25" ht="19.5" customHeight="1" x14ac:dyDescent="0.25">
      <c r="A30" s="19"/>
      <c r="B30" s="20" t="s">
        <v>26</v>
      </c>
      <c r="C30" s="22"/>
      <c r="D30" s="13">
        <v>0.1</v>
      </c>
      <c r="E30" s="19"/>
      <c r="F30" s="14"/>
      <c r="G30" s="15"/>
      <c r="H30" s="16" t="s">
        <v>24</v>
      </c>
      <c r="I30" s="17" t="s">
        <v>11</v>
      </c>
      <c r="J30" s="18">
        <f t="shared" si="1"/>
        <v>0.1</v>
      </c>
      <c r="K30" s="15"/>
      <c r="L30" s="47"/>
      <c r="M30" s="19"/>
      <c r="N30" s="4"/>
      <c r="R30" s="5" t="str">
        <f t="shared" si="2"/>
        <v>kg</v>
      </c>
      <c r="S30" s="5">
        <f t="shared" si="0"/>
        <v>0.1</v>
      </c>
      <c r="X30" s="15"/>
      <c r="Y30" s="15"/>
    </row>
    <row r="31" spans="1:25" ht="19.5" customHeight="1" x14ac:dyDescent="0.25">
      <c r="A31" s="19"/>
      <c r="B31" s="20" t="s">
        <v>26</v>
      </c>
      <c r="C31" s="22"/>
      <c r="D31" s="13">
        <v>0.02</v>
      </c>
      <c r="E31" s="19"/>
      <c r="F31" s="14"/>
      <c r="G31" s="15"/>
      <c r="H31" s="16" t="s">
        <v>16</v>
      </c>
      <c r="I31" s="17" t="s">
        <v>11</v>
      </c>
      <c r="J31" s="18">
        <f t="shared" si="1"/>
        <v>0.02</v>
      </c>
      <c r="K31" s="15"/>
      <c r="L31" s="47"/>
      <c r="M31" s="19"/>
      <c r="N31" s="4"/>
      <c r="R31" s="5" t="str">
        <f t="shared" si="2"/>
        <v>kg</v>
      </c>
      <c r="S31" s="5">
        <f t="shared" si="0"/>
        <v>0.02</v>
      </c>
      <c r="X31" s="15"/>
      <c r="Y31" s="15"/>
    </row>
    <row r="32" spans="1:25" ht="19.5" customHeight="1" x14ac:dyDescent="0.25">
      <c r="A32" s="19"/>
      <c r="B32" s="20" t="s">
        <v>26</v>
      </c>
      <c r="C32" s="22"/>
      <c r="D32" s="13">
        <v>0.1</v>
      </c>
      <c r="E32" s="19"/>
      <c r="F32" s="14"/>
      <c r="G32" s="15"/>
      <c r="H32" s="16" t="s">
        <v>25</v>
      </c>
      <c r="I32" s="17" t="s">
        <v>11</v>
      </c>
      <c r="J32" s="18">
        <f t="shared" si="1"/>
        <v>0.1</v>
      </c>
      <c r="K32" s="15"/>
      <c r="L32" s="47"/>
      <c r="M32" s="19"/>
      <c r="N32" s="4"/>
      <c r="R32" s="5" t="str">
        <f t="shared" si="2"/>
        <v>kg</v>
      </c>
      <c r="S32" s="5">
        <f t="shared" si="0"/>
        <v>0.1</v>
      </c>
      <c r="X32" s="15"/>
      <c r="Y32" s="15"/>
    </row>
    <row r="33" spans="1:25" ht="19.5" customHeight="1" x14ac:dyDescent="0.25">
      <c r="A33" s="19"/>
      <c r="B33" s="20" t="s">
        <v>26</v>
      </c>
      <c r="C33" s="22"/>
      <c r="D33" s="13">
        <v>1.2E-2</v>
      </c>
      <c r="E33" s="19"/>
      <c r="F33" s="14"/>
      <c r="G33" s="15"/>
      <c r="H33" s="16" t="s">
        <v>14</v>
      </c>
      <c r="I33" s="17" t="s">
        <v>11</v>
      </c>
      <c r="J33" s="18">
        <f t="shared" si="1"/>
        <v>1.2E-2</v>
      </c>
      <c r="K33" s="15"/>
      <c r="L33" s="47"/>
      <c r="M33" s="19"/>
      <c r="N33" s="4"/>
      <c r="R33" s="5" t="str">
        <f t="shared" si="2"/>
        <v>kg</v>
      </c>
      <c r="S33" s="5">
        <f t="shared" si="0"/>
        <v>1.2E-2</v>
      </c>
      <c r="X33" s="15"/>
      <c r="Y33" s="15"/>
    </row>
    <row r="34" spans="1:25" ht="19.5" customHeight="1" x14ac:dyDescent="0.25">
      <c r="A34" s="19"/>
      <c r="B34" s="20" t="s">
        <v>26</v>
      </c>
      <c r="C34" s="22"/>
      <c r="D34" s="13">
        <v>0.06</v>
      </c>
      <c r="E34" s="19"/>
      <c r="F34" s="14"/>
      <c r="G34" s="15"/>
      <c r="H34" s="16" t="s">
        <v>22</v>
      </c>
      <c r="I34" s="17" t="s">
        <v>11</v>
      </c>
      <c r="J34" s="18">
        <f t="shared" si="1"/>
        <v>0.06</v>
      </c>
      <c r="K34" s="15"/>
      <c r="L34" s="47"/>
      <c r="M34" s="19"/>
      <c r="N34" s="4"/>
      <c r="R34" s="5" t="str">
        <f t="shared" si="2"/>
        <v>kg</v>
      </c>
      <c r="S34" s="5">
        <f t="shared" si="0"/>
        <v>0.06</v>
      </c>
      <c r="X34" s="15"/>
      <c r="Y34" s="15"/>
    </row>
    <row r="35" spans="1:25" ht="19.5" customHeight="1" x14ac:dyDescent="0.25">
      <c r="A35" s="19"/>
      <c r="B35" s="20" t="s">
        <v>26</v>
      </c>
      <c r="C35" s="22"/>
      <c r="D35" s="13" t="s">
        <v>26</v>
      </c>
      <c r="E35" s="19"/>
      <c r="F35" s="14"/>
      <c r="G35" s="15"/>
      <c r="H35" s="16"/>
      <c r="I35" s="17"/>
      <c r="J35" s="18" t="str">
        <f t="shared" si="1"/>
        <v/>
      </c>
      <c r="K35" s="15"/>
      <c r="L35" s="47"/>
      <c r="M35" s="19"/>
      <c r="N35" s="4"/>
      <c r="R35" s="5" t="str">
        <f t="shared" si="2"/>
        <v/>
      </c>
      <c r="S35" s="5" t="str">
        <f t="shared" si="0"/>
        <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2.398000000000001</v>
      </c>
      <c r="E40" s="5"/>
      <c r="F40" s="4"/>
      <c r="G40" s="5"/>
      <c r="H40" s="26">
        <f ca="1">NOW()</f>
        <v>42672.836833796297</v>
      </c>
      <c r="I40" s="27"/>
      <c r="J40" s="28">
        <f>IF($I$5&lt;&gt;"",$I$5*I3,I3*D40)</f>
        <v>2.398000000000001</v>
      </c>
      <c r="K40" s="5"/>
      <c r="L40" s="6"/>
      <c r="M40" s="6"/>
      <c r="N40" s="4"/>
      <c r="R40" s="5">
        <f>COUNTIF(R14:R37,"=St.")</f>
        <v>0</v>
      </c>
      <c r="S40" s="5">
        <f>SUM(S13:S39)</f>
        <v>2.398000000000001</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CiPdqs/cYfh8/Iq1cpHmYWh/0MhPX0HH7BBeU/6J14aPGA+H2BIlIy6OEjaQAs749wfvMqBL5yKC0WN8is43Q==" saltValue="YQJiB6scdwXSXRrX5HdDn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2016-09-07T09:13:22Z</cp:lastPrinted>
  <dcterms:created xsi:type="dcterms:W3CDTF">2016-05-29T23:20:14Z</dcterms:created>
  <dcterms:modified xsi:type="dcterms:W3CDTF">2016-10-29T18:05:08Z</dcterms:modified>
</cp:coreProperties>
</file>